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por\Desktop\Febrero 2026 POA Y Portal Tranparencia\"/>
    </mc:Choice>
  </mc:AlternateContent>
  <xr:revisionPtr revIDLastSave="0" documentId="8_{CE95DDB1-24C0-4244-A837-3B242D87C1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NASA FEB. 2026" sheetId="3" r:id="rId1"/>
    <sheet name="CLINICA" sheetId="5" r:id="rId2"/>
    <sheet name="OPERATIVO" sheetId="6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6" l="1"/>
  <c r="G11" i="6"/>
  <c r="G12" i="6" s="1"/>
  <c r="F10" i="5"/>
  <c r="G9" i="5"/>
  <c r="G10" i="5" s="1"/>
  <c r="G9" i="3" l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l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l="1"/>
  <c r="G81" i="3" s="1"/>
  <c r="G82" i="3" s="1"/>
</calcChain>
</file>

<file path=xl/sharedStrings.xml><?xml version="1.0" encoding="utf-8"?>
<sst xmlns="http://schemas.openxmlformats.org/spreadsheetml/2006/main" count="213" uniqueCount="135">
  <si>
    <t>SERVICIO NACIONAL DE SALUD</t>
  </si>
  <si>
    <t>DIRECCION REGIONAL VIII DE SALUD</t>
  </si>
  <si>
    <t xml:space="preserve">    La Vega. Rep. Dom.</t>
  </si>
  <si>
    <t xml:space="preserve">   LIBRO DE BANCO</t>
  </si>
  <si>
    <t>CUENTA: SEGURIDAD SOCIAL</t>
  </si>
  <si>
    <t xml:space="preserve">       No.0502071168</t>
  </si>
  <si>
    <t>FECHA</t>
  </si>
  <si>
    <t>CHEQUE No.</t>
  </si>
  <si>
    <t>INTERESADO</t>
  </si>
  <si>
    <t>DETALLE</t>
  </si>
  <si>
    <t>INGRESOS</t>
  </si>
  <si>
    <t>EGRESOS</t>
  </si>
  <si>
    <t>BALANCE</t>
  </si>
  <si>
    <t>BANCO DE RESERVAS</t>
  </si>
  <si>
    <t>BALANCE INICIAL</t>
  </si>
  <si>
    <t>DEPOSITO</t>
  </si>
  <si>
    <t>Mercedes Ysabek de la Rosa</t>
  </si>
  <si>
    <t>Alquiler Local  CPN Colonia Japoneza</t>
  </si>
  <si>
    <t xml:space="preserve">Salvador Garcia </t>
  </si>
  <si>
    <t>Alquiler Local  CPN La Sabina</t>
  </si>
  <si>
    <t>Valerio Antonio Mayi</t>
  </si>
  <si>
    <t>Alquiler Local  CPN Villa Rosa</t>
  </si>
  <si>
    <t>Hans Ismael Gutierrez Dia</t>
  </si>
  <si>
    <t>Alquiler Local  CPN Ponton</t>
  </si>
  <si>
    <t>Emelda A Gonzalez</t>
  </si>
  <si>
    <t>Alquiler Local CPN Villa La Mata,S.R</t>
  </si>
  <si>
    <t>Adasec</t>
  </si>
  <si>
    <t>Alquiler Local  CPN Villa Liberacion</t>
  </si>
  <si>
    <t>Maria de los Santos hernandez Ramirez</t>
  </si>
  <si>
    <t>Alquiler Local  Direccion de Area Monseñor Nouel</t>
  </si>
  <si>
    <t>Luis Gomez Estevez</t>
  </si>
  <si>
    <t>Alquiler Local  CPN Barrio La Cruz</t>
  </si>
  <si>
    <t>Idalina V. Rosario</t>
  </si>
  <si>
    <t>Alquiler Local Cutupu</t>
  </si>
  <si>
    <t>Eugenio Antonio Maria</t>
  </si>
  <si>
    <t>Alquiler Local  CPN Quita Sueño</t>
  </si>
  <si>
    <t>Wendy Josefina Mota</t>
  </si>
  <si>
    <t>Alquiler Local CPN El Pinito</t>
  </si>
  <si>
    <t>Jose A Duran</t>
  </si>
  <si>
    <t>Alquiler CPN Bonagua</t>
  </si>
  <si>
    <t>Adelfa Mella Gomez</t>
  </si>
  <si>
    <t>Alquiler Local  CPN San Jose</t>
  </si>
  <si>
    <t>Sobeida Altagracia Ridriguez</t>
  </si>
  <si>
    <t>Alquiler Local  CPN Bayacanes</t>
  </si>
  <si>
    <t>Jose Manuel Coronado</t>
  </si>
  <si>
    <t xml:space="preserve">Alquiler Local  CPN Rio Verde </t>
  </si>
  <si>
    <t>Candy Mariel Rosario Marte</t>
  </si>
  <si>
    <t>Servicio de mantenimiento y alquiler de servidores</t>
  </si>
  <si>
    <t>Oscar Angelo Perez Espallat</t>
  </si>
  <si>
    <t>Alquiler Local almacen de equipo</t>
  </si>
  <si>
    <t>Jesus de la Cruz Acosta</t>
  </si>
  <si>
    <t>Alquiler Local  CPN Las Martinez</t>
  </si>
  <si>
    <t>Ada Evangelista</t>
  </si>
  <si>
    <t>Liriano N.Comercial</t>
  </si>
  <si>
    <t>compra de medicamentos</t>
  </si>
  <si>
    <t>Altice Dominicana</t>
  </si>
  <si>
    <t>Lubrigomas Gonell</t>
  </si>
  <si>
    <t>reparacion y mantenimiento de vehiculo</t>
  </si>
  <si>
    <t>DEPOSITO ODONTOLOGIA</t>
  </si>
  <si>
    <t>Banco de Reserva</t>
  </si>
  <si>
    <t>Comisiones Bancarias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</si>
  <si>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</si>
  <si>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</si>
  <si>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</si>
  <si>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</si>
  <si>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</si>
  <si>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</si>
  <si>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>Jose Amado Garcia Abreu</t>
  </si>
  <si>
    <t>Tirso Radhames Liranzo</t>
  </si>
  <si>
    <t xml:space="preserve">Colector de Impuestos </t>
  </si>
  <si>
    <t>Central Solutions Technology</t>
  </si>
  <si>
    <t xml:space="preserve">Alquiler Local  CPN Arroyo Arroba,  </t>
  </si>
  <si>
    <t>Servicio de internet</t>
  </si>
  <si>
    <t>Alquiler local cabuya la vega</t>
  </si>
  <si>
    <t>Coraavega</t>
  </si>
  <si>
    <t>Cruz Ayala</t>
  </si>
  <si>
    <t>Consumo de Agua</t>
  </si>
  <si>
    <t>Heriberto a Restituyo</t>
  </si>
  <si>
    <t>Mauricia Reyes</t>
  </si>
  <si>
    <t>Elyom Medical</t>
  </si>
  <si>
    <t>Encarnacion Beato</t>
  </si>
  <si>
    <t>pago Alquiler cpn el pinito( el local propio se encuentra en remozamiento)</t>
  </si>
  <si>
    <t>Alquiler Cpn Maimon Monseñor Nouel</t>
  </si>
  <si>
    <t>Reparacion y Mantenimiento de Equipo</t>
  </si>
  <si>
    <t>Nulo</t>
  </si>
  <si>
    <t>Alquiler Local el Higuero La Vega</t>
  </si>
  <si>
    <t>Alquiler Local CPN Piedra Blanca</t>
  </si>
  <si>
    <t>Farmacia Rochell</t>
  </si>
  <si>
    <t>Ana Julia Jesus</t>
  </si>
  <si>
    <t>Alquiler Local  CPN Prosperidad, mes de Julio</t>
  </si>
  <si>
    <t>Jose A guzman</t>
  </si>
  <si>
    <t>Jornales</t>
  </si>
  <si>
    <t>Empleados Varios-JORNALES</t>
  </si>
  <si>
    <t>Servicio de telefono</t>
  </si>
  <si>
    <t>Compra de refrigerio</t>
  </si>
  <si>
    <t>Compra de equipos medicos</t>
  </si>
  <si>
    <t>Heriberto Marte</t>
  </si>
  <si>
    <t>Surtidora Philpa</t>
  </si>
  <si>
    <t>pago Alquiler cpn Padre Adolfo Casado( el local propio se encuentra en remozamiento)</t>
  </si>
  <si>
    <t>Servielectric Polanco</t>
  </si>
  <si>
    <t>Grupo Magda RD</t>
  </si>
  <si>
    <t xml:space="preserve">Medical Technologies </t>
  </si>
  <si>
    <t>Serviamed Dominicana</t>
  </si>
  <si>
    <t>Maria Nievez Alvares</t>
  </si>
  <si>
    <t>Seguros Reservas</t>
  </si>
  <si>
    <t>Tienda el sol</t>
  </si>
  <si>
    <t>Idemesa</t>
  </si>
  <si>
    <t>Super Lorenzo</t>
  </si>
  <si>
    <t>Polmen</t>
  </si>
  <si>
    <t>Anance 20% Instalacion de Transformador</t>
  </si>
  <si>
    <t xml:space="preserve">servicio de mantenimiento y reparacion de Aires Acondicionados </t>
  </si>
  <si>
    <t>Anance 20% compra de Montacarga</t>
  </si>
  <si>
    <t>Compra generador del rayos X Digital</t>
  </si>
  <si>
    <t>compra de docimetro</t>
  </si>
  <si>
    <t xml:space="preserve"> Retenciones a Suplidores mes de   2026</t>
  </si>
  <si>
    <t>Compra de material gastable de oficina</t>
  </si>
  <si>
    <t>compra de equipos medicos</t>
  </si>
  <si>
    <t xml:space="preserve">compra de café </t>
  </si>
  <si>
    <t xml:space="preserve">Seguro de camion </t>
  </si>
  <si>
    <t>Utencilios de cocina</t>
  </si>
  <si>
    <t>compra de Frascos</t>
  </si>
  <si>
    <t>Compra de Azucar</t>
  </si>
  <si>
    <t>compra de jeringas de Insulina</t>
  </si>
  <si>
    <t>Avance por servicio de plomeria en diferentes cpn</t>
  </si>
  <si>
    <t>Cargos bancario</t>
  </si>
  <si>
    <t>Reves pago realizado</t>
  </si>
  <si>
    <t>DIRECCION REGIONAL 2 DE SALUD, CIBAO SUR</t>
  </si>
  <si>
    <t>CUENTA: Fondo Clinicas &amp; Hospitales</t>
  </si>
  <si>
    <t xml:space="preserve">       No.050-208013-2</t>
  </si>
  <si>
    <t>Balance Inicial</t>
  </si>
  <si>
    <t>COMISION BANCARIAS</t>
  </si>
  <si>
    <t xml:space="preserve">CUENTA: FONDO OPERATIVO </t>
  </si>
  <si>
    <t xml:space="preserve">       No.050-208006-0</t>
  </si>
  <si>
    <t xml:space="preserve">Balance Inicial </t>
  </si>
  <si>
    <t>ººº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</si>
</sst>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\$#,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rial Black"/>
      <family val="2"/>
    </font>
    <font>
      <sz val="9"/>
      <color theme="1"/>
      <name val="Aptos Narrow"/>
      <family val="2"/>
      <scheme val="minor"/>
    </font>
    <font>
      <sz val="8"/>
      <color rgb="FF000000"/>
      <name val="Microsoft Sans Serif"/>
      <family val="2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theme="1"/>
      <name val="Arial Black"/>
      <family val="2"/>
    </font>
    <font>
      <sz val="11"/>
      <color rgb="FF000000"/>
      <name val="Aptos Narrow"/>
      <family val="2"/>
      <scheme val="minor"/>
    </font>
    <font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left"/>
    </xf>
    <xf numFmtId="43" fontId="5" fillId="2" borderId="2" xfId="1" applyFont="1" applyFill="1" applyBorder="1" applyAlignment="1">
      <alignment horizontal="center"/>
    </xf>
    <xf numFmtId="14" fontId="6" fillId="0" borderId="2" xfId="0" applyNumberFormat="1" applyFont="1" applyBorder="1"/>
    <xf numFmtId="1" fontId="7" fillId="0" borderId="2" xfId="0" applyNumberFormat="1" applyFont="1" applyBorder="1" applyAlignment="1">
      <alignment horizontal="left" vertical="top" shrinkToFit="1"/>
    </xf>
    <xf numFmtId="0" fontId="8" fillId="0" borderId="2" xfId="0" applyFont="1" applyBorder="1"/>
    <xf numFmtId="4" fontId="9" fillId="3" borderId="2" xfId="0" applyNumberFormat="1" applyFont="1" applyFill="1" applyBorder="1" applyAlignment="1">
      <alignment horizontal="right"/>
    </xf>
    <xf numFmtId="43" fontId="8" fillId="3" borderId="2" xfId="1" applyFont="1" applyFill="1" applyBorder="1" applyAlignment="1">
      <alignment horizontal="right"/>
    </xf>
    <xf numFmtId="14" fontId="6" fillId="0" borderId="3" xfId="0" applyNumberFormat="1" applyFont="1" applyBorder="1"/>
    <xf numFmtId="0" fontId="10" fillId="0" borderId="0" xfId="3" applyFont="1" applyAlignment="1">
      <alignment horizontal="center" wrapText="1"/>
    </xf>
    <xf numFmtId="43" fontId="10" fillId="0" borderId="0" xfId="2" applyFont="1" applyBorder="1" applyAlignment="1">
      <alignment horizontal="center" vertical="center"/>
    </xf>
    <xf numFmtId="4" fontId="0" fillId="0" borderId="0" xfId="0" applyNumberFormat="1"/>
    <xf numFmtId="0" fontId="8" fillId="0" borderId="0" xfId="0" applyFont="1"/>
    <xf numFmtId="164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4" fontId="0" fillId="0" borderId="2" xfId="0" applyNumberFormat="1" applyBorder="1" applyAlignment="1">
      <alignment horizontal="center"/>
    </xf>
    <xf numFmtId="0" fontId="11" fillId="0" borderId="2" xfId="3" applyBorder="1" applyAlignment="1">
      <alignment horizontal="center" wrapText="1"/>
    </xf>
    <xf numFmtId="0" fontId="11" fillId="0" borderId="2" xfId="3" applyBorder="1" applyAlignment="1">
      <alignment horizontal="left" wrapText="1"/>
    </xf>
    <xf numFmtId="0" fontId="11" fillId="0" borderId="4" xfId="3" applyBorder="1" applyAlignment="1">
      <alignment vertical="justify" wrapText="1"/>
    </xf>
    <xf numFmtId="43" fontId="0" fillId="0" borderId="2" xfId="1" applyFont="1" applyBorder="1"/>
    <xf numFmtId="43" fontId="0" fillId="0" borderId="2" xfId="1" applyFont="1" applyBorder="1" applyAlignment="1">
      <alignment horizontal="center"/>
    </xf>
    <xf numFmtId="43" fontId="0" fillId="0" borderId="2" xfId="0" applyNumberFormat="1" applyBorder="1"/>
    <xf numFmtId="0" fontId="11" fillId="0" borderId="4" xfId="3" applyBorder="1" applyAlignment="1">
      <alignment horizontal="left" wrapText="1"/>
    </xf>
    <xf numFmtId="14" fontId="0" fillId="0" borderId="0" xfId="0" applyNumberFormat="1"/>
    <xf numFmtId="0" fontId="12" fillId="0" borderId="0" xfId="3" applyFont="1" applyAlignment="1">
      <alignment horizontal="left" vertical="center"/>
    </xf>
    <xf numFmtId="16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4" applyFont="1"/>
    <xf numFmtId="0" fontId="13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64" fontId="13" fillId="2" borderId="2" xfId="4" applyFont="1" applyFill="1" applyBorder="1" applyAlignment="1">
      <alignment horizontal="center"/>
    </xf>
    <xf numFmtId="164" fontId="13" fillId="2" borderId="2" xfId="4" applyFont="1" applyFill="1" applyBorder="1"/>
    <xf numFmtId="164" fontId="13" fillId="2" borderId="3" xfId="4" applyFont="1" applyFill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14" fillId="0" borderId="2" xfId="3" applyFont="1" applyBorder="1" applyAlignment="1">
      <alignment horizontal="left" wrapText="1"/>
    </xf>
    <xf numFmtId="0" fontId="14" fillId="0" borderId="2" xfId="3" applyFont="1" applyBorder="1" applyAlignment="1">
      <alignment wrapText="1"/>
    </xf>
    <xf numFmtId="164" fontId="0" fillId="0" borderId="2" xfId="4" applyFont="1" applyBorder="1"/>
    <xf numFmtId="1" fontId="15" fillId="3" borderId="2" xfId="3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 wrapText="1"/>
    </xf>
    <xf numFmtId="4" fontId="8" fillId="4" borderId="2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Millares 2" xfId="2" xr:uid="{00000000-0005-0000-0000-000001000000}"/>
    <cellStyle name="Millares 4" xfId="4" xr:uid="{00000000-0005-0000-0000-000002000000}"/>
    <cellStyle name="Normal" xfId="0" builtinId="0"/>
    <cellStyle name="Normal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180977</xdr:rowOff>
    </xdr:from>
    <xdr:to>
      <xdr:col>1</xdr:col>
      <xdr:colOff>600075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165B7A-AB11-4F56-BE0E-69462B5BE8F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257176" y="180977"/>
          <a:ext cx="1057274" cy="8858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0</xdr:row>
      <xdr:rowOff>104775</xdr:rowOff>
    </xdr:from>
    <xdr:ext cx="1295401" cy="866775"/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5BD46724-7464-4200-9772-8693CDD9095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4" y="104775"/>
          <a:ext cx="1295401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990600</xdr:colOff>
      <xdr:row>5</xdr:row>
      <xdr:rowOff>171450</xdr:rowOff>
    </xdr:to>
    <xdr:pic>
      <xdr:nvPicPr>
        <xdr:cNvPr id="2" name="1 Imagen" descr="\\ANA-TAVERAS\Users\Public\LOGO SNS.png">
          <a:extLst>
            <a:ext uri="{FF2B5EF4-FFF2-40B4-BE49-F238E27FC236}">
              <a16:creationId xmlns:a16="http://schemas.microsoft.com/office/drawing/2014/main" id="{1FC16205-4C83-441C-A479-3789E910E17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19075"/>
          <a:ext cx="17049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ilvio%20de%20la%20Cruz/Desktop/Datos%20de%20Pc%20antigua/Documentos/CONCILIACION%202026/Libro%20banco%20fondo%20operativo,%202026.xlsx" TargetMode="External"/><Relationship Id="rId2" Type="http://schemas.openxmlformats.org/officeDocument/2006/relationships/externalLinkPath" Target="file:///C:\Users\Silvio%20de%20la%20Cruz\Desktop\Datos%20de%20Pc%20antigua\Documentos\CONCILIACION%202026\Libro%20banco%20fondo%20operativo,%202026.xlsx" TargetMode="External"/><Relationship Id="rId1" Type="http://schemas.openxmlformats.org/officeDocument/2006/relationships/externalLinkPath" Target="/Users/Silvio%20de%20la%20Cruz/Desktop/Datos%20de%20Pc%20antigua/Documentos/CONCILIACION%202026/Libro%20banco%20fondo%20operativo,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Silvio%20de%20la%20Cruz/Desktop/Datos%20de%20Pc%20antigua/Documentos/CONCILIACION%202026/LIBRO%20FONDO%20DE%20CLINICA-2026.xlsx" TargetMode="External"/><Relationship Id="rId2" Type="http://schemas.openxmlformats.org/officeDocument/2006/relationships/externalLinkPath" Target="file:///C:\Users\Silvio%20de%20la%20Cruz\Desktop\Datos%20de%20Pc%20antigua\Documentos\CONCILIACION%202026\LIBRO%20FONDO%20DE%20CLINICA-2026.xlsx" TargetMode="External"/><Relationship Id="rId1" Type="http://schemas.openxmlformats.org/officeDocument/2006/relationships/externalLinkPath" Target="/Users/Silvio%20de%20la%20Cruz/Desktop/Datos%20de%20Pc%20antigua/Documentos/CONCILIACION%202026/LIBRO%20FONDO%20DE%20CLINICA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ERO 2026"/>
      <sheetName val="FEBRERO 2026"/>
      <sheetName val="Hoja2"/>
      <sheetName val="Hoja3"/>
      <sheetName val="Hoja4"/>
      <sheetName val="Hoja5"/>
      <sheetName val="Hoja6"/>
      <sheetName val="SEPT. 2024"/>
      <sheetName val="OCT. 2024"/>
      <sheetName val="Hoja9"/>
      <sheetName val="Hoja10"/>
      <sheetName val="Hoja11"/>
    </sheetNames>
    <sheetDataSet>
      <sheetData sheetId="0">
        <row r="12">
          <cell r="G12">
            <v>2417.4899999999998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ERO 2026"/>
      <sheetName val="Hoja1"/>
      <sheetName val="Hoja2"/>
      <sheetName val=" ABRIL 2025"/>
      <sheetName val="MAYO 2025"/>
      <sheetName val="JUNIO 2025"/>
      <sheetName val="Hoja6"/>
      <sheetName val="Hoja7"/>
      <sheetName val="Hoja8"/>
      <sheetName val="Hoja9"/>
      <sheetName val="Hoja3"/>
      <sheetName val="Hoja4"/>
      <sheetName val="Hoja10"/>
      <sheetName val="Hoja11"/>
    </sheetNames>
    <sheetDataSet>
      <sheetData sheetId="0">
        <row r="10">
          <cell r="G10">
            <v>618.59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86F7C-EABB-4636-9859-3D8C4CC6F96D}">
  <dimension ref="A1:I90"/>
  <sheetViews>
    <sheetView tabSelected="1" workbookViewId="0">
      <selection activeCell="H6" sqref="H6"/>
    </sheetView>
  </sheetViews>
  <sheetFormatPr baseColWidth="10" defaultRowHeight="14.4" x14ac:dyDescent="0.3"/>
  <cols>
    <col min="1" max="1" width="10.6640625" customWidth="1"/>
    <col min="3" max="3" width="32.5546875" customWidth="1"/>
    <col min="4" max="4" width="53.44140625" customWidth="1"/>
    <col min="5" max="5" width="11.88671875" customWidth="1"/>
    <col min="6" max="6" width="13" customWidth="1"/>
    <col min="7" max="7" width="11.109375" customWidth="1"/>
    <col min="8" max="8" width="18.44140625" customWidth="1"/>
    <col min="9" max="9" width="14.88671875" customWidth="1"/>
    <col min="10" max="10" width="11.6640625" bestFit="1" customWidth="1"/>
  </cols>
  <sheetData>
    <row r="1" spans="1:8" ht="18" x14ac:dyDescent="0.35">
      <c r="A1" s="52" t="s">
        <v>0</v>
      </c>
      <c r="B1" s="52"/>
      <c r="C1" s="52"/>
      <c r="D1" s="52"/>
      <c r="E1" s="52"/>
      <c r="F1" s="52"/>
      <c r="G1" s="52"/>
    </row>
    <row r="2" spans="1:8" ht="18" x14ac:dyDescent="0.35">
      <c r="A2" s="52" t="s">
        <v>1</v>
      </c>
      <c r="B2" s="52"/>
      <c r="C2" s="52"/>
      <c r="D2" s="52"/>
      <c r="E2" s="52"/>
      <c r="F2" s="52"/>
      <c r="G2" s="52"/>
    </row>
    <row r="3" spans="1:8" x14ac:dyDescent="0.3">
      <c r="A3" s="53" t="s">
        <v>2</v>
      </c>
      <c r="B3" s="53"/>
      <c r="C3" s="53"/>
      <c r="D3" s="53"/>
      <c r="E3" s="53"/>
      <c r="F3" s="53"/>
      <c r="G3" s="53"/>
    </row>
    <row r="4" spans="1:8" x14ac:dyDescent="0.3">
      <c r="A4" s="53" t="s">
        <v>3</v>
      </c>
      <c r="B4" s="53"/>
      <c r="C4" s="53"/>
      <c r="D4" s="53"/>
      <c r="E4" s="53"/>
      <c r="F4" s="53"/>
      <c r="G4" s="53"/>
    </row>
    <row r="5" spans="1:8" x14ac:dyDescent="0.3">
      <c r="A5" s="53" t="s">
        <v>4</v>
      </c>
      <c r="B5" s="53"/>
      <c r="C5" s="53"/>
      <c r="D5" s="53"/>
      <c r="E5" s="53"/>
      <c r="F5" s="53"/>
      <c r="G5" s="53"/>
    </row>
    <row r="6" spans="1:8" x14ac:dyDescent="0.3">
      <c r="A6" s="51" t="s">
        <v>5</v>
      </c>
      <c r="B6" s="51"/>
      <c r="C6" s="51"/>
      <c r="D6" s="51"/>
      <c r="E6" s="51"/>
      <c r="F6" s="51"/>
      <c r="G6" s="51"/>
    </row>
    <row r="7" spans="1:8" ht="15.6" x14ac:dyDescent="0.4">
      <c r="A7" s="1" t="s">
        <v>6</v>
      </c>
      <c r="B7" s="1" t="s">
        <v>7</v>
      </c>
      <c r="C7" s="1" t="s">
        <v>8</v>
      </c>
      <c r="D7" s="1" t="s">
        <v>9</v>
      </c>
      <c r="E7" s="2" t="s">
        <v>10</v>
      </c>
      <c r="F7" s="3" t="s">
        <v>11</v>
      </c>
      <c r="G7" s="3" t="s">
        <v>12</v>
      </c>
    </row>
    <row r="8" spans="1:8" x14ac:dyDescent="0.3">
      <c r="A8" s="4">
        <v>46023</v>
      </c>
      <c r="B8" s="5"/>
      <c r="C8" s="6" t="s">
        <v>13</v>
      </c>
      <c r="D8" s="6" t="s">
        <v>14</v>
      </c>
      <c r="E8" s="7"/>
      <c r="F8" s="8"/>
      <c r="G8" s="7">
        <v>32090634.758999992</v>
      </c>
      <c r="H8" s="12"/>
    </row>
    <row r="9" spans="1:8" x14ac:dyDescent="0.3">
      <c r="A9" s="4">
        <v>46055</v>
      </c>
      <c r="B9" s="5">
        <v>41734796746</v>
      </c>
      <c r="C9" s="6" t="s">
        <v>99</v>
      </c>
      <c r="D9" s="6" t="s">
        <v>109</v>
      </c>
      <c r="E9" s="7"/>
      <c r="F9" s="8">
        <v>177137.3</v>
      </c>
      <c r="G9" s="7">
        <f>+G8+E9-F9</f>
        <v>31913497.458999991</v>
      </c>
    </row>
    <row r="10" spans="1:8" x14ac:dyDescent="0.3">
      <c r="A10" s="4">
        <v>46055</v>
      </c>
      <c r="B10" s="5">
        <v>41742951571</v>
      </c>
      <c r="C10" s="6" t="s">
        <v>99</v>
      </c>
      <c r="D10" s="6" t="s">
        <v>110</v>
      </c>
      <c r="E10" s="7"/>
      <c r="F10" s="8">
        <v>270293.96999999997</v>
      </c>
      <c r="G10" s="7">
        <f t="shared" ref="G10:G75" si="0">+G9+E10-F10</f>
        <v>31643203.488999993</v>
      </c>
    </row>
    <row r="11" spans="1:8" x14ac:dyDescent="0.3">
      <c r="A11" s="4">
        <v>46055</v>
      </c>
      <c r="B11" s="5">
        <v>41742951237</v>
      </c>
      <c r="C11" s="6" t="s">
        <v>99</v>
      </c>
      <c r="D11" s="6" t="s">
        <v>110</v>
      </c>
      <c r="E11" s="7"/>
      <c r="F11" s="7">
        <v>369322.53</v>
      </c>
      <c r="G11" s="7">
        <f t="shared" si="0"/>
        <v>31273880.958999991</v>
      </c>
      <c r="H11" s="12"/>
    </row>
    <row r="12" spans="1:8" x14ac:dyDescent="0.3">
      <c r="A12" s="4">
        <v>46056</v>
      </c>
      <c r="B12" s="5">
        <v>41742950910</v>
      </c>
      <c r="C12" s="6" t="s">
        <v>99</v>
      </c>
      <c r="D12" s="6" t="s">
        <v>110</v>
      </c>
      <c r="E12" s="7"/>
      <c r="F12" s="7">
        <v>326213.12</v>
      </c>
      <c r="G12" s="7">
        <f t="shared" si="0"/>
        <v>30947667.83899999</v>
      </c>
    </row>
    <row r="13" spans="1:8" x14ac:dyDescent="0.3">
      <c r="A13" s="4">
        <v>46062</v>
      </c>
      <c r="B13" s="5">
        <v>16192</v>
      </c>
      <c r="C13" s="6" t="s">
        <v>67</v>
      </c>
      <c r="D13" s="6" t="s">
        <v>71</v>
      </c>
      <c r="E13" s="7"/>
      <c r="F13" s="7">
        <v>9000</v>
      </c>
      <c r="G13" s="7">
        <f t="shared" si="0"/>
        <v>30938667.83899999</v>
      </c>
    </row>
    <row r="14" spans="1:8" x14ac:dyDescent="0.3">
      <c r="A14" s="4"/>
      <c r="B14" s="5">
        <v>16193</v>
      </c>
      <c r="C14" s="6" t="s">
        <v>84</v>
      </c>
      <c r="D14" s="6" t="s">
        <v>84</v>
      </c>
      <c r="E14" s="7"/>
      <c r="F14" s="7"/>
      <c r="G14" s="7">
        <f t="shared" si="0"/>
        <v>30938667.83899999</v>
      </c>
    </row>
    <row r="15" spans="1:8" x14ac:dyDescent="0.3">
      <c r="A15" s="4">
        <v>46062</v>
      </c>
      <c r="B15" s="5">
        <v>41788094578</v>
      </c>
      <c r="C15" s="6" t="s">
        <v>22</v>
      </c>
      <c r="D15" s="6" t="s">
        <v>23</v>
      </c>
      <c r="E15" s="7"/>
      <c r="F15" s="7">
        <v>16200</v>
      </c>
      <c r="G15" s="7">
        <f t="shared" si="0"/>
        <v>30922467.83899999</v>
      </c>
    </row>
    <row r="16" spans="1:8" x14ac:dyDescent="0.3">
      <c r="A16" s="4">
        <v>46062</v>
      </c>
      <c r="B16" s="5">
        <v>41788099450</v>
      </c>
      <c r="C16" s="6" t="s">
        <v>18</v>
      </c>
      <c r="D16" s="6" t="s">
        <v>19</v>
      </c>
      <c r="E16" s="7"/>
      <c r="F16" s="7">
        <v>9000</v>
      </c>
      <c r="G16" s="7">
        <f t="shared" si="0"/>
        <v>30913467.83899999</v>
      </c>
    </row>
    <row r="17" spans="1:7" x14ac:dyDescent="0.3">
      <c r="A17" s="4">
        <v>46062</v>
      </c>
      <c r="B17" s="5">
        <v>41788094360</v>
      </c>
      <c r="C17" s="6" t="s">
        <v>42</v>
      </c>
      <c r="D17" s="6" t="s">
        <v>43</v>
      </c>
      <c r="E17" s="7"/>
      <c r="F17" s="7">
        <v>14400</v>
      </c>
      <c r="G17" s="7">
        <f t="shared" si="0"/>
        <v>30899067.83899999</v>
      </c>
    </row>
    <row r="18" spans="1:7" x14ac:dyDescent="0.3">
      <c r="A18" s="4">
        <v>46062</v>
      </c>
      <c r="B18" s="5">
        <v>41788093858</v>
      </c>
      <c r="C18" s="6" t="s">
        <v>44</v>
      </c>
      <c r="D18" s="6" t="s">
        <v>45</v>
      </c>
      <c r="E18" s="7"/>
      <c r="F18" s="7">
        <v>9000</v>
      </c>
      <c r="G18" s="7">
        <f t="shared" si="0"/>
        <v>30890067.83899999</v>
      </c>
    </row>
    <row r="19" spans="1:7" x14ac:dyDescent="0.3">
      <c r="A19" s="4">
        <v>46062</v>
      </c>
      <c r="B19" s="5">
        <v>41788093366</v>
      </c>
      <c r="C19" s="6" t="s">
        <v>46</v>
      </c>
      <c r="D19" s="6" t="s">
        <v>47</v>
      </c>
      <c r="E19" s="7"/>
      <c r="F19" s="7">
        <v>10800</v>
      </c>
      <c r="G19" s="7">
        <f t="shared" si="0"/>
        <v>30879267.83899999</v>
      </c>
    </row>
    <row r="20" spans="1:7" x14ac:dyDescent="0.3">
      <c r="A20" s="4">
        <v>46062</v>
      </c>
      <c r="B20" s="5">
        <v>41788099159</v>
      </c>
      <c r="C20" s="6" t="s">
        <v>20</v>
      </c>
      <c r="D20" s="6" t="s">
        <v>21</v>
      </c>
      <c r="E20" s="7"/>
      <c r="F20" s="7">
        <v>12600</v>
      </c>
      <c r="G20" s="7">
        <f t="shared" si="0"/>
        <v>30866667.83899999</v>
      </c>
    </row>
    <row r="21" spans="1:7" x14ac:dyDescent="0.3">
      <c r="A21" s="4">
        <v>46062</v>
      </c>
      <c r="B21" s="5">
        <v>41789059539</v>
      </c>
      <c r="C21" s="6" t="s">
        <v>68</v>
      </c>
      <c r="D21" s="6" t="s">
        <v>89</v>
      </c>
      <c r="E21" s="7"/>
      <c r="F21" s="7">
        <v>27000</v>
      </c>
      <c r="G21" s="7">
        <f t="shared" si="0"/>
        <v>30839667.83899999</v>
      </c>
    </row>
    <row r="22" spans="1:7" x14ac:dyDescent="0.3">
      <c r="A22" s="4">
        <v>46062</v>
      </c>
      <c r="B22" s="5">
        <v>41789059135</v>
      </c>
      <c r="C22" s="6" t="s">
        <v>34</v>
      </c>
      <c r="D22" s="6" t="s">
        <v>35</v>
      </c>
      <c r="E22" s="7"/>
      <c r="F22" s="7">
        <v>13500</v>
      </c>
      <c r="G22" s="7">
        <f t="shared" si="0"/>
        <v>30826167.83899999</v>
      </c>
    </row>
    <row r="23" spans="1:7" x14ac:dyDescent="0.3">
      <c r="A23" s="4">
        <v>46062</v>
      </c>
      <c r="B23" s="5">
        <v>41788093117</v>
      </c>
      <c r="C23" s="6" t="s">
        <v>38</v>
      </c>
      <c r="D23" s="6" t="s">
        <v>39</v>
      </c>
      <c r="E23" s="7"/>
      <c r="F23" s="7">
        <v>9900</v>
      </c>
      <c r="G23" s="7">
        <f t="shared" si="0"/>
        <v>30816267.83899999</v>
      </c>
    </row>
    <row r="24" spans="1:7" x14ac:dyDescent="0.3">
      <c r="A24" s="4">
        <v>46062</v>
      </c>
      <c r="B24" s="5">
        <v>41788089339</v>
      </c>
      <c r="C24" s="6" t="s">
        <v>50</v>
      </c>
      <c r="D24" s="6" t="s">
        <v>51</v>
      </c>
      <c r="E24" s="7"/>
      <c r="F24" s="7">
        <v>7200</v>
      </c>
      <c r="G24" s="7">
        <f t="shared" si="0"/>
        <v>30809067.83899999</v>
      </c>
    </row>
    <row r="25" spans="1:7" x14ac:dyDescent="0.3">
      <c r="A25" s="4">
        <v>46062</v>
      </c>
      <c r="B25" s="5">
        <v>41789058602</v>
      </c>
      <c r="C25" s="6" t="s">
        <v>78</v>
      </c>
      <c r="D25" s="6" t="s">
        <v>82</v>
      </c>
      <c r="E25" s="7"/>
      <c r="F25" s="7">
        <v>9900</v>
      </c>
      <c r="G25" s="7">
        <f t="shared" si="0"/>
        <v>30799167.83899999</v>
      </c>
    </row>
    <row r="26" spans="1:7" x14ac:dyDescent="0.3">
      <c r="A26" s="4">
        <v>46062</v>
      </c>
      <c r="B26" s="5">
        <v>41788100084</v>
      </c>
      <c r="C26" s="6" t="s">
        <v>26</v>
      </c>
      <c r="D26" s="6" t="s">
        <v>27</v>
      </c>
      <c r="E26" s="7"/>
      <c r="F26" s="7">
        <v>4500</v>
      </c>
      <c r="G26" s="7">
        <f t="shared" si="0"/>
        <v>30794667.83899999</v>
      </c>
    </row>
    <row r="27" spans="1:7" x14ac:dyDescent="0.3">
      <c r="A27" s="4">
        <v>46062</v>
      </c>
      <c r="B27" s="5">
        <v>41788089840</v>
      </c>
      <c r="C27" s="6" t="s">
        <v>28</v>
      </c>
      <c r="D27" s="6" t="s">
        <v>29</v>
      </c>
      <c r="E27" s="7"/>
      <c r="F27" s="7">
        <v>19800</v>
      </c>
      <c r="G27" s="7">
        <f t="shared" si="0"/>
        <v>30774867.83899999</v>
      </c>
    </row>
    <row r="28" spans="1:7" x14ac:dyDescent="0.3">
      <c r="A28" s="4">
        <v>46062</v>
      </c>
      <c r="B28" s="5">
        <v>41789059360</v>
      </c>
      <c r="C28" s="6" t="s">
        <v>16</v>
      </c>
      <c r="D28" s="6" t="s">
        <v>17</v>
      </c>
      <c r="E28" s="7"/>
      <c r="F28" s="7">
        <v>14400</v>
      </c>
      <c r="G28" s="7">
        <f t="shared" si="0"/>
        <v>30760467.83899999</v>
      </c>
    </row>
    <row r="29" spans="1:7" x14ac:dyDescent="0.3">
      <c r="A29" s="4">
        <v>46062</v>
      </c>
      <c r="B29" s="5">
        <v>41788088342</v>
      </c>
      <c r="C29" s="6" t="s">
        <v>40</v>
      </c>
      <c r="D29" s="6" t="s">
        <v>41</v>
      </c>
      <c r="E29" s="7"/>
      <c r="F29" s="7">
        <v>14850</v>
      </c>
      <c r="G29" s="7">
        <f t="shared" si="0"/>
        <v>30745617.83899999</v>
      </c>
    </row>
    <row r="30" spans="1:7" x14ac:dyDescent="0.3">
      <c r="A30" s="4">
        <v>46062</v>
      </c>
      <c r="B30" s="5">
        <v>41788093608</v>
      </c>
      <c r="C30" s="6" t="s">
        <v>24</v>
      </c>
      <c r="D30" s="6" t="s">
        <v>25</v>
      </c>
      <c r="E30" s="7"/>
      <c r="F30" s="7">
        <v>18000</v>
      </c>
      <c r="G30" s="7">
        <f t="shared" si="0"/>
        <v>30727617.83899999</v>
      </c>
    </row>
    <row r="31" spans="1:7" x14ac:dyDescent="0.3">
      <c r="A31" s="4">
        <v>46062</v>
      </c>
      <c r="B31" s="5">
        <v>41788094160</v>
      </c>
      <c r="C31" s="6" t="s">
        <v>36</v>
      </c>
      <c r="D31" s="6" t="s">
        <v>37</v>
      </c>
      <c r="E31" s="7"/>
      <c r="F31" s="7">
        <v>7200</v>
      </c>
      <c r="G31" s="7">
        <f t="shared" si="0"/>
        <v>30720417.83899999</v>
      </c>
    </row>
    <row r="32" spans="1:7" x14ac:dyDescent="0.3">
      <c r="A32" s="4">
        <v>46062</v>
      </c>
      <c r="B32" s="5">
        <v>41789058782</v>
      </c>
      <c r="C32" s="6" t="s">
        <v>90</v>
      </c>
      <c r="D32" s="6" t="s">
        <v>85</v>
      </c>
      <c r="E32" s="7"/>
      <c r="F32" s="7">
        <v>9900</v>
      </c>
      <c r="G32" s="7">
        <f t="shared" si="0"/>
        <v>30710517.83899999</v>
      </c>
    </row>
    <row r="33" spans="1:7" x14ac:dyDescent="0.3">
      <c r="A33" s="4">
        <v>46062</v>
      </c>
      <c r="B33" s="5">
        <v>41789058400</v>
      </c>
      <c r="C33" s="6" t="s">
        <v>77</v>
      </c>
      <c r="D33" s="6" t="s">
        <v>81</v>
      </c>
      <c r="E33" s="7"/>
      <c r="F33" s="7">
        <v>15075</v>
      </c>
      <c r="G33" s="7">
        <f t="shared" si="0"/>
        <v>30695442.83899999</v>
      </c>
    </row>
    <row r="34" spans="1:7" x14ac:dyDescent="0.3">
      <c r="A34" s="4">
        <v>46062</v>
      </c>
      <c r="B34" s="5">
        <v>41788088571</v>
      </c>
      <c r="C34" s="6" t="s">
        <v>48</v>
      </c>
      <c r="D34" s="6" t="s">
        <v>49</v>
      </c>
      <c r="E34" s="7"/>
      <c r="F34" s="7">
        <v>83160</v>
      </c>
      <c r="G34" s="7">
        <f t="shared" si="0"/>
        <v>30612282.83899999</v>
      </c>
    </row>
    <row r="35" spans="1:7" x14ac:dyDescent="0.3">
      <c r="A35" s="4">
        <v>46062</v>
      </c>
      <c r="B35" s="5">
        <v>41788099698</v>
      </c>
      <c r="C35" s="6" t="s">
        <v>52</v>
      </c>
      <c r="D35" s="6" t="s">
        <v>73</v>
      </c>
      <c r="E35" s="7"/>
      <c r="F35" s="7">
        <v>16020</v>
      </c>
      <c r="G35" s="7">
        <f t="shared" si="0"/>
        <v>30596262.83899999</v>
      </c>
    </row>
    <row r="36" spans="1:7" x14ac:dyDescent="0.3">
      <c r="A36" s="4">
        <v>46062</v>
      </c>
      <c r="B36" s="5">
        <v>41788089624</v>
      </c>
      <c r="C36" s="6" t="s">
        <v>96</v>
      </c>
      <c r="D36" s="6" t="s">
        <v>98</v>
      </c>
      <c r="E36" s="7"/>
      <c r="F36" s="7">
        <v>18000</v>
      </c>
      <c r="G36" s="7">
        <f t="shared" si="0"/>
        <v>30578262.83899999</v>
      </c>
    </row>
    <row r="37" spans="1:7" x14ac:dyDescent="0.3">
      <c r="A37" s="4">
        <v>46062</v>
      </c>
      <c r="B37" s="5">
        <v>41789058237</v>
      </c>
      <c r="C37" s="6" t="s">
        <v>32</v>
      </c>
      <c r="D37" s="6" t="s">
        <v>33</v>
      </c>
      <c r="E37" s="7"/>
      <c r="F37" s="7">
        <v>10000</v>
      </c>
      <c r="G37" s="7">
        <f t="shared" si="0"/>
        <v>30568262.83899999</v>
      </c>
    </row>
    <row r="38" spans="1:7" x14ac:dyDescent="0.3">
      <c r="A38" s="4">
        <v>46062</v>
      </c>
      <c r="B38" s="5">
        <v>41789058950</v>
      </c>
      <c r="C38" s="6" t="s">
        <v>80</v>
      </c>
      <c r="D38" s="6" t="s">
        <v>86</v>
      </c>
      <c r="E38" s="7"/>
      <c r="F38" s="7">
        <v>12600</v>
      </c>
      <c r="G38" s="7">
        <f t="shared" si="0"/>
        <v>30555662.83899999</v>
      </c>
    </row>
    <row r="39" spans="1:7" x14ac:dyDescent="0.3">
      <c r="A39" s="4">
        <v>46062</v>
      </c>
      <c r="B39" s="5">
        <v>41788089044</v>
      </c>
      <c r="C39" s="6" t="s">
        <v>30</v>
      </c>
      <c r="D39" s="6" t="s">
        <v>31</v>
      </c>
      <c r="E39" s="7"/>
      <c r="F39" s="7">
        <v>13860</v>
      </c>
      <c r="G39" s="7">
        <f t="shared" si="0"/>
        <v>30541802.83899999</v>
      </c>
    </row>
    <row r="40" spans="1:7" x14ac:dyDescent="0.3">
      <c r="A40" s="4">
        <v>46063</v>
      </c>
      <c r="B40" s="5"/>
      <c r="C40" s="6" t="s">
        <v>15</v>
      </c>
      <c r="D40" s="6" t="s">
        <v>15</v>
      </c>
      <c r="E40" s="7">
        <v>12036921.68</v>
      </c>
      <c r="F40" s="7"/>
      <c r="G40" s="7">
        <f t="shared" si="0"/>
        <v>42578724.518999994</v>
      </c>
    </row>
    <row r="41" spans="1:7" x14ac:dyDescent="0.3">
      <c r="A41" s="4">
        <v>46064</v>
      </c>
      <c r="B41" s="5">
        <v>41804308444</v>
      </c>
      <c r="C41" s="6" t="s">
        <v>100</v>
      </c>
      <c r="D41" s="6" t="s">
        <v>111</v>
      </c>
      <c r="E41" s="7"/>
      <c r="F41" s="7">
        <v>181949.15</v>
      </c>
      <c r="G41" s="7">
        <f t="shared" si="0"/>
        <v>42396775.368999995</v>
      </c>
    </row>
    <row r="42" spans="1:7" x14ac:dyDescent="0.3">
      <c r="A42" s="4">
        <v>46070</v>
      </c>
      <c r="B42" s="5">
        <v>41850585760</v>
      </c>
      <c r="C42" s="6" t="s">
        <v>101</v>
      </c>
      <c r="D42" s="6" t="s">
        <v>112</v>
      </c>
      <c r="E42" s="7"/>
      <c r="F42" s="7">
        <v>834505</v>
      </c>
      <c r="G42" s="7">
        <f t="shared" si="0"/>
        <v>41562270.368999995</v>
      </c>
    </row>
    <row r="43" spans="1:7" x14ac:dyDescent="0.3">
      <c r="A43" s="4">
        <v>46070</v>
      </c>
      <c r="B43" s="5">
        <v>41847511755</v>
      </c>
      <c r="C43" s="6" t="s">
        <v>56</v>
      </c>
      <c r="D43" s="6" t="s">
        <v>57</v>
      </c>
      <c r="E43" s="7"/>
      <c r="F43" s="7">
        <v>46992.46</v>
      </c>
      <c r="G43" s="7">
        <f t="shared" si="0"/>
        <v>41515277.908999994</v>
      </c>
    </row>
    <row r="44" spans="1:7" x14ac:dyDescent="0.3">
      <c r="A44" s="4">
        <v>46070</v>
      </c>
      <c r="B44" s="5">
        <v>41847149770</v>
      </c>
      <c r="C44" s="6" t="s">
        <v>75</v>
      </c>
      <c r="D44" s="6" t="s">
        <v>83</v>
      </c>
      <c r="E44" s="7"/>
      <c r="F44" s="7">
        <v>13252.8</v>
      </c>
      <c r="G44" s="7">
        <f t="shared" si="0"/>
        <v>41502025.108999997</v>
      </c>
    </row>
    <row r="45" spans="1:7" x14ac:dyDescent="0.3">
      <c r="A45" s="4">
        <v>46070</v>
      </c>
      <c r="B45" s="5">
        <v>41847149340</v>
      </c>
      <c r="C45" s="6" t="s">
        <v>56</v>
      </c>
      <c r="D45" s="6" t="s">
        <v>57</v>
      </c>
      <c r="E45" s="7"/>
      <c r="F45" s="7">
        <v>18655.599999999999</v>
      </c>
      <c r="G45" s="7">
        <f t="shared" si="0"/>
        <v>41483369.508999996</v>
      </c>
    </row>
    <row r="46" spans="1:7" x14ac:dyDescent="0.3">
      <c r="A46" s="4">
        <v>46070</v>
      </c>
      <c r="B46" s="5">
        <v>41847150050</v>
      </c>
      <c r="C46" s="6" t="s">
        <v>102</v>
      </c>
      <c r="D46" s="6" t="s">
        <v>113</v>
      </c>
      <c r="E46" s="7"/>
      <c r="F46" s="7">
        <v>80240</v>
      </c>
      <c r="G46" s="7">
        <f t="shared" si="0"/>
        <v>41403129.508999996</v>
      </c>
    </row>
    <row r="47" spans="1:7" x14ac:dyDescent="0.3">
      <c r="A47" s="4">
        <v>46070</v>
      </c>
      <c r="B47" s="5">
        <v>41847782854</v>
      </c>
      <c r="C47" s="6" t="s">
        <v>69</v>
      </c>
      <c r="D47" s="6" t="s">
        <v>114</v>
      </c>
      <c r="E47" s="7"/>
      <c r="F47" s="7">
        <v>718726.52</v>
      </c>
      <c r="G47" s="7">
        <f t="shared" si="0"/>
        <v>40684402.988999993</v>
      </c>
    </row>
    <row r="48" spans="1:7" x14ac:dyDescent="0.3">
      <c r="A48" s="4">
        <v>46071</v>
      </c>
      <c r="B48" s="5">
        <v>41858533801</v>
      </c>
      <c r="C48" s="6" t="s">
        <v>56</v>
      </c>
      <c r="D48" s="6" t="s">
        <v>57</v>
      </c>
      <c r="E48" s="7"/>
      <c r="F48" s="7">
        <v>9087.8799999999992</v>
      </c>
      <c r="G48" s="7">
        <f t="shared" si="0"/>
        <v>40675315.10899999</v>
      </c>
    </row>
    <row r="49" spans="1:7" x14ac:dyDescent="0.3">
      <c r="A49" s="4">
        <v>46071</v>
      </c>
      <c r="B49" s="5">
        <v>41858533316</v>
      </c>
      <c r="C49" s="6" t="s">
        <v>88</v>
      </c>
      <c r="D49" s="6" t="s">
        <v>94</v>
      </c>
      <c r="E49" s="7"/>
      <c r="F49" s="7">
        <v>16272</v>
      </c>
      <c r="G49" s="7">
        <f t="shared" si="0"/>
        <v>40659043.10899999</v>
      </c>
    </row>
    <row r="50" spans="1:7" x14ac:dyDescent="0.3">
      <c r="A50" s="4">
        <v>46071</v>
      </c>
      <c r="B50" s="5">
        <v>41858532874</v>
      </c>
      <c r="C50" s="6" t="s">
        <v>56</v>
      </c>
      <c r="D50" s="6" t="s">
        <v>57</v>
      </c>
      <c r="E50" s="7"/>
      <c r="F50" s="7">
        <v>3941.78</v>
      </c>
      <c r="G50" s="7">
        <f t="shared" si="0"/>
        <v>40655101.328999989</v>
      </c>
    </row>
    <row r="51" spans="1:7" x14ac:dyDescent="0.3">
      <c r="A51" s="4">
        <v>46071</v>
      </c>
      <c r="B51" s="5">
        <v>41858532533</v>
      </c>
      <c r="C51" s="6" t="s">
        <v>88</v>
      </c>
      <c r="D51" s="6" t="s">
        <v>94</v>
      </c>
      <c r="E51" s="7"/>
      <c r="F51" s="7">
        <v>16305.9</v>
      </c>
      <c r="G51" s="7">
        <f t="shared" si="0"/>
        <v>40638795.42899999</v>
      </c>
    </row>
    <row r="52" spans="1:7" x14ac:dyDescent="0.3">
      <c r="A52" s="4">
        <v>46072</v>
      </c>
      <c r="B52" s="5"/>
      <c r="C52" s="6" t="s">
        <v>15</v>
      </c>
      <c r="D52" s="6" t="s">
        <v>15</v>
      </c>
      <c r="E52" s="7">
        <v>884556.15</v>
      </c>
      <c r="F52" s="7">
        <v>0</v>
      </c>
      <c r="G52" s="7">
        <f t="shared" si="0"/>
        <v>41523351.578999989</v>
      </c>
    </row>
    <row r="53" spans="1:7" x14ac:dyDescent="0.3">
      <c r="A53" s="4">
        <v>46072</v>
      </c>
      <c r="B53" s="5">
        <v>41864448801</v>
      </c>
      <c r="C53" s="6" t="s">
        <v>56</v>
      </c>
      <c r="D53" s="6" t="s">
        <v>57</v>
      </c>
      <c r="E53" s="7"/>
      <c r="F53" s="7">
        <v>35271.440000000002</v>
      </c>
      <c r="G53" s="7">
        <f t="shared" si="0"/>
        <v>41488080.138999991</v>
      </c>
    </row>
    <row r="54" spans="1:7" x14ac:dyDescent="0.3">
      <c r="A54" s="4">
        <v>46072</v>
      </c>
      <c r="B54" s="5">
        <v>41864705704</v>
      </c>
      <c r="C54" s="6" t="s">
        <v>56</v>
      </c>
      <c r="D54" s="6" t="s">
        <v>57</v>
      </c>
      <c r="E54" s="7"/>
      <c r="F54" s="7">
        <v>12905.81</v>
      </c>
      <c r="G54" s="7">
        <f t="shared" si="0"/>
        <v>41475174.328999989</v>
      </c>
    </row>
    <row r="55" spans="1:7" x14ac:dyDescent="0.3">
      <c r="A55" s="4">
        <v>46072</v>
      </c>
      <c r="B55" s="5">
        <v>41864705254</v>
      </c>
      <c r="C55" s="6" t="s">
        <v>56</v>
      </c>
      <c r="D55" s="6" t="s">
        <v>57</v>
      </c>
      <c r="E55" s="7"/>
      <c r="F55" s="7">
        <v>10588.13</v>
      </c>
      <c r="G55" s="7">
        <f t="shared" si="0"/>
        <v>41464586.198999986</v>
      </c>
    </row>
    <row r="56" spans="1:7" x14ac:dyDescent="0.3">
      <c r="A56" s="4">
        <v>46076</v>
      </c>
      <c r="B56" s="5">
        <v>41894054482</v>
      </c>
      <c r="C56" s="6" t="s">
        <v>103</v>
      </c>
      <c r="D56" s="6" t="s">
        <v>115</v>
      </c>
      <c r="E56" s="7"/>
      <c r="F56" s="7">
        <v>34239</v>
      </c>
      <c r="G56" s="7">
        <f t="shared" si="0"/>
        <v>41430347.198999986</v>
      </c>
    </row>
    <row r="57" spans="1:7" x14ac:dyDescent="0.3">
      <c r="A57" s="4">
        <v>46076</v>
      </c>
      <c r="B57" s="5">
        <v>41894055052</v>
      </c>
      <c r="C57" s="6" t="s">
        <v>79</v>
      </c>
      <c r="D57" s="6" t="s">
        <v>116</v>
      </c>
      <c r="E57" s="7"/>
      <c r="F57" s="7">
        <v>1378876.85</v>
      </c>
      <c r="G57" s="7">
        <f t="shared" si="0"/>
        <v>40051470.348999985</v>
      </c>
    </row>
    <row r="58" spans="1:7" x14ac:dyDescent="0.3">
      <c r="A58" s="4">
        <v>46076</v>
      </c>
      <c r="B58" s="5">
        <v>41894055553</v>
      </c>
      <c r="C58" s="6" t="s">
        <v>97</v>
      </c>
      <c r="D58" s="6" t="s">
        <v>117</v>
      </c>
      <c r="E58" s="7"/>
      <c r="F58" s="7">
        <v>168542.37</v>
      </c>
      <c r="G58" s="7">
        <f t="shared" si="0"/>
        <v>39882927.978999987</v>
      </c>
    </row>
    <row r="59" spans="1:7" x14ac:dyDescent="0.3">
      <c r="A59" s="4">
        <v>46076</v>
      </c>
      <c r="B59" s="5">
        <v>41894057309</v>
      </c>
      <c r="C59" s="6" t="s">
        <v>56</v>
      </c>
      <c r="D59" s="6" t="s">
        <v>57</v>
      </c>
      <c r="E59" s="7"/>
      <c r="F59" s="7">
        <v>21673.48</v>
      </c>
      <c r="G59" s="7">
        <f t="shared" si="0"/>
        <v>39861254.498999991</v>
      </c>
    </row>
    <row r="60" spans="1:7" x14ac:dyDescent="0.3">
      <c r="A60" s="4">
        <v>46076</v>
      </c>
      <c r="B60" s="5">
        <v>41894057679</v>
      </c>
      <c r="C60" s="6" t="s">
        <v>99</v>
      </c>
      <c r="D60" s="6" t="s">
        <v>110</v>
      </c>
      <c r="E60" s="7"/>
      <c r="F60" s="7">
        <v>375388.69</v>
      </c>
      <c r="G60" s="7">
        <f t="shared" si="0"/>
        <v>39485865.808999993</v>
      </c>
    </row>
    <row r="61" spans="1:7" x14ac:dyDescent="0.3">
      <c r="A61" s="4">
        <v>46076</v>
      </c>
      <c r="B61" s="5">
        <v>41894057979</v>
      </c>
      <c r="C61" s="6" t="s">
        <v>74</v>
      </c>
      <c r="D61" s="6" t="s">
        <v>76</v>
      </c>
      <c r="E61" s="7"/>
      <c r="F61" s="7">
        <v>30573</v>
      </c>
      <c r="G61" s="7">
        <f t="shared" si="0"/>
        <v>39455292.808999993</v>
      </c>
    </row>
    <row r="62" spans="1:7" x14ac:dyDescent="0.3">
      <c r="A62" s="4">
        <v>46076</v>
      </c>
      <c r="B62" s="5">
        <v>41894055815</v>
      </c>
      <c r="C62" s="6" t="s">
        <v>70</v>
      </c>
      <c r="D62" s="6" t="s">
        <v>72</v>
      </c>
      <c r="E62" s="7"/>
      <c r="F62" s="7">
        <v>51500.04</v>
      </c>
      <c r="G62" s="7">
        <f t="shared" si="0"/>
        <v>39403792.768999994</v>
      </c>
    </row>
    <row r="63" spans="1:7" x14ac:dyDescent="0.3">
      <c r="A63" s="4"/>
      <c r="B63" s="5"/>
      <c r="C63" s="6" t="s">
        <v>92</v>
      </c>
      <c r="D63" s="6" t="s">
        <v>91</v>
      </c>
      <c r="E63" s="7"/>
      <c r="F63" s="7">
        <v>228802.1</v>
      </c>
      <c r="G63" s="7">
        <f t="shared" si="0"/>
        <v>39174990.668999992</v>
      </c>
    </row>
    <row r="64" spans="1:7" x14ac:dyDescent="0.3">
      <c r="A64" s="4">
        <v>46078</v>
      </c>
      <c r="B64" s="5">
        <v>41910896043</v>
      </c>
      <c r="C64" s="6" t="s">
        <v>55</v>
      </c>
      <c r="D64" s="6" t="s">
        <v>93</v>
      </c>
      <c r="E64" s="7"/>
      <c r="F64" s="7">
        <v>127756.37</v>
      </c>
      <c r="G64" s="7">
        <f t="shared" si="0"/>
        <v>39047234.298999995</v>
      </c>
    </row>
    <row r="65" spans="1:7" x14ac:dyDescent="0.3">
      <c r="A65" s="4">
        <v>46078</v>
      </c>
      <c r="B65" s="5">
        <v>41912206390</v>
      </c>
      <c r="C65" s="6" t="s">
        <v>74</v>
      </c>
      <c r="D65" s="6" t="s">
        <v>76</v>
      </c>
      <c r="E65" s="7"/>
      <c r="F65" s="7">
        <v>30573</v>
      </c>
      <c r="G65" s="7">
        <f t="shared" si="0"/>
        <v>39016661.298999995</v>
      </c>
    </row>
    <row r="66" spans="1:7" x14ac:dyDescent="0.3">
      <c r="A66" s="4">
        <v>46078</v>
      </c>
      <c r="B66" s="5">
        <v>41911851419</v>
      </c>
      <c r="C66" s="6" t="s">
        <v>104</v>
      </c>
      <c r="D66" s="6" t="s">
        <v>118</v>
      </c>
      <c r="E66" s="7"/>
      <c r="F66" s="7">
        <v>18008.77</v>
      </c>
      <c r="G66" s="7">
        <f t="shared" si="0"/>
        <v>38998652.528999992</v>
      </c>
    </row>
    <row r="67" spans="1:7" x14ac:dyDescent="0.3">
      <c r="A67" s="4">
        <v>46078</v>
      </c>
      <c r="B67" s="5">
        <v>41912206686</v>
      </c>
      <c r="C67" s="6" t="s">
        <v>70</v>
      </c>
      <c r="D67" s="6" t="s">
        <v>72</v>
      </c>
      <c r="E67" s="7"/>
      <c r="F67" s="7">
        <v>51500.04</v>
      </c>
      <c r="G67" s="7">
        <f t="shared" si="0"/>
        <v>38947152.488999993</v>
      </c>
    </row>
    <row r="68" spans="1:7" x14ac:dyDescent="0.3">
      <c r="A68" s="4">
        <v>46078</v>
      </c>
      <c r="B68" s="5">
        <v>41912207168</v>
      </c>
      <c r="C68" s="6" t="s">
        <v>105</v>
      </c>
      <c r="D68" s="6" t="s">
        <v>119</v>
      </c>
      <c r="E68" s="7"/>
      <c r="F68" s="7">
        <v>234137.69</v>
      </c>
      <c r="G68" s="7">
        <f t="shared" si="0"/>
        <v>38713014.798999995</v>
      </c>
    </row>
    <row r="69" spans="1:7" x14ac:dyDescent="0.3">
      <c r="A69" s="4">
        <v>46078</v>
      </c>
      <c r="B69" s="5">
        <v>41910896308</v>
      </c>
      <c r="C69" s="6" t="s">
        <v>56</v>
      </c>
      <c r="D69" s="6" t="s">
        <v>57</v>
      </c>
      <c r="E69" s="7"/>
      <c r="F69" s="7">
        <v>72527.8</v>
      </c>
      <c r="G69" s="7">
        <f t="shared" si="0"/>
        <v>38640486.998999998</v>
      </c>
    </row>
    <row r="70" spans="1:7" x14ac:dyDescent="0.3">
      <c r="A70" s="4">
        <v>46079</v>
      </c>
      <c r="B70" s="5">
        <v>41922655618</v>
      </c>
      <c r="C70" s="6" t="s">
        <v>87</v>
      </c>
      <c r="D70" s="6" t="s">
        <v>95</v>
      </c>
      <c r="E70" s="7"/>
      <c r="F70" s="7">
        <v>1166612</v>
      </c>
      <c r="G70" s="7">
        <f t="shared" si="0"/>
        <v>37473874.998999998</v>
      </c>
    </row>
    <row r="71" spans="1:7" x14ac:dyDescent="0.3">
      <c r="A71" s="4">
        <v>46079</v>
      </c>
      <c r="B71" s="5">
        <v>41922716742</v>
      </c>
      <c r="C71" s="6" t="s">
        <v>106</v>
      </c>
      <c r="D71" s="6" t="s">
        <v>54</v>
      </c>
      <c r="E71" s="7"/>
      <c r="F71" s="7">
        <v>332567.45</v>
      </c>
      <c r="G71" s="7">
        <f t="shared" si="0"/>
        <v>37141307.548999995</v>
      </c>
    </row>
    <row r="72" spans="1:7" x14ac:dyDescent="0.3">
      <c r="A72" s="4">
        <v>46079</v>
      </c>
      <c r="B72" s="5">
        <v>41922667524</v>
      </c>
      <c r="C72" s="6" t="s">
        <v>53</v>
      </c>
      <c r="D72" s="6" t="s">
        <v>120</v>
      </c>
      <c r="E72" s="7"/>
      <c r="F72" s="7">
        <v>103960</v>
      </c>
      <c r="G72" s="7">
        <f t="shared" si="0"/>
        <v>37037347.548999995</v>
      </c>
    </row>
    <row r="73" spans="1:7" x14ac:dyDescent="0.3">
      <c r="A73" s="4">
        <v>46079</v>
      </c>
      <c r="B73" s="5">
        <v>41922698096</v>
      </c>
      <c r="C73" s="6" t="s">
        <v>106</v>
      </c>
      <c r="D73" s="6" t="s">
        <v>54</v>
      </c>
      <c r="E73" s="7"/>
      <c r="F73" s="7">
        <v>95256.5</v>
      </c>
      <c r="G73" s="7">
        <f t="shared" si="0"/>
        <v>36942091.048999995</v>
      </c>
    </row>
    <row r="74" spans="1:7" x14ac:dyDescent="0.3">
      <c r="A74" s="4">
        <v>46079</v>
      </c>
      <c r="B74" s="5">
        <v>41918953221</v>
      </c>
      <c r="C74" s="6" t="s">
        <v>107</v>
      </c>
      <c r="D74" s="6" t="s">
        <v>121</v>
      </c>
      <c r="E74" s="7"/>
      <c r="F74" s="7">
        <v>14000</v>
      </c>
      <c r="G74" s="7">
        <f t="shared" si="0"/>
        <v>36928091.048999995</v>
      </c>
    </row>
    <row r="75" spans="1:7" x14ac:dyDescent="0.3">
      <c r="A75" s="4">
        <v>46079</v>
      </c>
      <c r="B75" s="5">
        <v>41918953542</v>
      </c>
      <c r="C75" s="6" t="s">
        <v>106</v>
      </c>
      <c r="D75" s="6" t="s">
        <v>122</v>
      </c>
      <c r="E75" s="7"/>
      <c r="F75" s="7">
        <v>35595</v>
      </c>
      <c r="G75" s="7">
        <f t="shared" si="0"/>
        <v>36892496.048999995</v>
      </c>
    </row>
    <row r="76" spans="1:7" x14ac:dyDescent="0.3">
      <c r="A76" s="4">
        <v>46079</v>
      </c>
      <c r="B76" s="5">
        <v>41918952907</v>
      </c>
      <c r="C76" s="6" t="s">
        <v>99</v>
      </c>
      <c r="D76" s="6" t="s">
        <v>110</v>
      </c>
      <c r="E76" s="7"/>
      <c r="F76" s="7">
        <v>354236.8</v>
      </c>
      <c r="G76" s="7">
        <f t="shared" ref="G76:G82" si="1">+G75+E76-F76</f>
        <v>36538259.248999998</v>
      </c>
    </row>
    <row r="77" spans="1:7" x14ac:dyDescent="0.3">
      <c r="A77" s="4">
        <v>46079</v>
      </c>
      <c r="B77" s="5">
        <v>41921136109</v>
      </c>
      <c r="C77" s="6" t="s">
        <v>99</v>
      </c>
      <c r="D77" s="6" t="s">
        <v>110</v>
      </c>
      <c r="E77" s="7"/>
      <c r="F77" s="7">
        <v>357187.04</v>
      </c>
      <c r="G77" s="7">
        <f t="shared" si="1"/>
        <v>36181072.208999999</v>
      </c>
    </row>
    <row r="78" spans="1:7" x14ac:dyDescent="0.3">
      <c r="A78" s="4">
        <v>46079</v>
      </c>
      <c r="B78" s="5">
        <v>41918952354</v>
      </c>
      <c r="C78" s="6" t="s">
        <v>108</v>
      </c>
      <c r="D78" s="6" t="s">
        <v>123</v>
      </c>
      <c r="E78" s="7"/>
      <c r="F78" s="7">
        <v>293475.01</v>
      </c>
      <c r="G78" s="7">
        <f t="shared" si="1"/>
        <v>35887597.199000001</v>
      </c>
    </row>
    <row r="79" spans="1:7" x14ac:dyDescent="0.3">
      <c r="A79" s="4">
        <v>46079</v>
      </c>
      <c r="B79" s="5"/>
      <c r="C79" s="6" t="s">
        <v>15</v>
      </c>
      <c r="D79" s="6" t="s">
        <v>58</v>
      </c>
      <c r="E79" s="7">
        <v>554350</v>
      </c>
      <c r="F79" s="7"/>
      <c r="G79" s="7">
        <f t="shared" si="1"/>
        <v>36441947.199000001</v>
      </c>
    </row>
    <row r="80" spans="1:7" x14ac:dyDescent="0.3">
      <c r="A80" s="9">
        <v>46063</v>
      </c>
      <c r="B80" s="5"/>
      <c r="C80" s="6" t="s">
        <v>28</v>
      </c>
      <c r="D80" s="6" t="s">
        <v>125</v>
      </c>
      <c r="E80" s="7">
        <v>19800</v>
      </c>
      <c r="F80" s="7"/>
      <c r="G80" s="7">
        <f t="shared" si="1"/>
        <v>36461747.199000001</v>
      </c>
    </row>
    <row r="81" spans="1:9" x14ac:dyDescent="0.3">
      <c r="A81" s="9">
        <v>46063</v>
      </c>
      <c r="B81" s="5"/>
      <c r="C81" s="6" t="s">
        <v>124</v>
      </c>
      <c r="D81" s="6" t="s">
        <v>60</v>
      </c>
      <c r="E81" s="7">
        <v>0</v>
      </c>
      <c r="F81" s="7"/>
      <c r="G81" s="7">
        <f t="shared" si="1"/>
        <v>36461747.199000001</v>
      </c>
    </row>
    <row r="82" spans="1:9" x14ac:dyDescent="0.3">
      <c r="A82" s="9">
        <v>45688</v>
      </c>
      <c r="B82" s="5"/>
      <c r="C82" s="6" t="s">
        <v>59</v>
      </c>
      <c r="D82" s="6" t="s">
        <v>60</v>
      </c>
      <c r="E82" s="7"/>
      <c r="F82" s="7">
        <v>12847.47</v>
      </c>
      <c r="G82" s="7">
        <f t="shared" si="1"/>
        <v>36448899.729000002</v>
      </c>
      <c r="H82" s="10"/>
      <c r="I82" s="11"/>
    </row>
    <row r="83" spans="1:9" x14ac:dyDescent="0.3">
      <c r="D83" s="13"/>
      <c r="E83" s="12"/>
      <c r="F83" s="14"/>
    </row>
    <row r="84" spans="1:9" x14ac:dyDescent="0.3">
      <c r="F84" s="15"/>
      <c r="G84" s="12"/>
      <c r="H84" s="12"/>
    </row>
    <row r="85" spans="1:9" x14ac:dyDescent="0.3">
      <c r="C85" s="16" t="s">
        <v>61</v>
      </c>
      <c r="D85" s="17"/>
      <c r="E85" s="17"/>
      <c r="F85" s="17" t="s">
        <v>62</v>
      </c>
      <c r="G85" s="18"/>
      <c r="H85" s="12"/>
    </row>
    <row r="86" spans="1:9" x14ac:dyDescent="0.3">
      <c r="C86" s="17" t="s">
        <v>63</v>
      </c>
      <c r="D86" s="17"/>
      <c r="E86" s="17"/>
      <c r="F86" s="17" t="s">
        <v>64</v>
      </c>
      <c r="G86" s="19"/>
    </row>
    <row r="87" spans="1:9" x14ac:dyDescent="0.3">
      <c r="C87" s="17" t="s">
        <v>65</v>
      </c>
      <c r="D87" s="17"/>
      <c r="E87" s="17"/>
      <c r="F87" s="17" t="s">
        <v>66</v>
      </c>
      <c r="G87" s="19"/>
      <c r="H87" s="12"/>
    </row>
    <row r="90" spans="1:9" x14ac:dyDescent="0.3">
      <c r="C90" s="1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3C918-0243-42F5-9E28-6096525E4A69}">
  <dimension ref="A1:G16"/>
  <sheetViews>
    <sheetView workbookViewId="0">
      <selection activeCell="D21" sqref="D21"/>
    </sheetView>
  </sheetViews>
  <sheetFormatPr baseColWidth="10" defaultRowHeight="14.4" x14ac:dyDescent="0.3"/>
  <cols>
    <col min="1" max="1" width="11.109375" customWidth="1"/>
    <col min="2" max="2" width="18.44140625" customWidth="1"/>
    <col min="3" max="3" width="28.88671875" customWidth="1"/>
    <col min="4" max="4" width="33.88671875" customWidth="1"/>
    <col min="5" max="5" width="13.33203125" customWidth="1"/>
    <col min="6" max="6" width="12.88671875" customWidth="1"/>
    <col min="7" max="7" width="14.33203125" customWidth="1"/>
  </cols>
  <sheetData>
    <row r="1" spans="1:7" ht="18" x14ac:dyDescent="0.35">
      <c r="A1" s="52" t="s">
        <v>0</v>
      </c>
      <c r="B1" s="52"/>
      <c r="C1" s="52"/>
      <c r="D1" s="52"/>
      <c r="E1" s="52"/>
      <c r="F1" s="52"/>
      <c r="G1" s="52"/>
    </row>
    <row r="2" spans="1:7" ht="18" x14ac:dyDescent="0.35">
      <c r="A2" s="52" t="s">
        <v>126</v>
      </c>
      <c r="B2" s="52"/>
      <c r="C2" s="52"/>
      <c r="D2" s="52"/>
      <c r="E2" s="52"/>
      <c r="F2" s="52"/>
      <c r="G2" s="52"/>
    </row>
    <row r="3" spans="1:7" x14ac:dyDescent="0.3">
      <c r="A3" s="50" t="s">
        <v>2</v>
      </c>
      <c r="B3" s="50"/>
      <c r="C3" s="50"/>
      <c r="D3" s="50"/>
      <c r="E3" s="50"/>
      <c r="F3" s="50"/>
      <c r="G3" s="50"/>
    </row>
    <row r="4" spans="1:7" x14ac:dyDescent="0.3">
      <c r="A4" s="50" t="s">
        <v>3</v>
      </c>
      <c r="B4" s="50"/>
      <c r="C4" s="50"/>
      <c r="D4" s="50"/>
      <c r="E4" s="50"/>
      <c r="F4" s="50"/>
      <c r="G4" s="50"/>
    </row>
    <row r="5" spans="1:7" x14ac:dyDescent="0.3">
      <c r="A5" s="50" t="s">
        <v>127</v>
      </c>
      <c r="B5" s="50"/>
      <c r="C5" s="50"/>
      <c r="D5" s="50"/>
      <c r="E5" s="50"/>
      <c r="F5" s="50"/>
      <c r="G5" s="50"/>
    </row>
    <row r="6" spans="1:7" x14ac:dyDescent="0.3">
      <c r="A6" s="50" t="s">
        <v>128</v>
      </c>
      <c r="B6" s="50"/>
      <c r="C6" s="50"/>
      <c r="D6" s="50"/>
      <c r="E6" s="50"/>
      <c r="F6" s="50"/>
      <c r="G6" s="50"/>
    </row>
    <row r="7" spans="1:7" x14ac:dyDescent="0.3">
      <c r="A7" s="19"/>
      <c r="C7" s="20"/>
      <c r="E7" s="21"/>
      <c r="F7" s="22"/>
      <c r="G7" s="21"/>
    </row>
    <row r="8" spans="1:7" ht="15.6" x14ac:dyDescent="0.4">
      <c r="A8" s="1" t="s">
        <v>6</v>
      </c>
      <c r="B8" s="1" t="s">
        <v>7</v>
      </c>
      <c r="C8" s="1" t="s">
        <v>8</v>
      </c>
      <c r="D8" s="1" t="s">
        <v>9</v>
      </c>
      <c r="E8" s="3" t="s">
        <v>10</v>
      </c>
      <c r="F8" s="3" t="s">
        <v>11</v>
      </c>
      <c r="G8" s="3" t="s">
        <v>12</v>
      </c>
    </row>
    <row r="9" spans="1:7" x14ac:dyDescent="0.3">
      <c r="A9" s="23">
        <v>46054</v>
      </c>
      <c r="B9" s="24"/>
      <c r="C9" s="25" t="s">
        <v>129</v>
      </c>
      <c r="D9" s="26"/>
      <c r="E9" s="27"/>
      <c r="F9" s="28"/>
      <c r="G9" s="29">
        <f>+'[2]ENERO 2026'!G10</f>
        <v>618.59</v>
      </c>
    </row>
    <row r="10" spans="1:7" x14ac:dyDescent="0.3">
      <c r="A10" s="23">
        <v>46081</v>
      </c>
      <c r="B10" s="24"/>
      <c r="C10" s="30" t="s">
        <v>13</v>
      </c>
      <c r="D10" s="26" t="s">
        <v>130</v>
      </c>
      <c r="E10" s="27"/>
      <c r="F10" s="28">
        <f>175+150</f>
        <v>325</v>
      </c>
      <c r="G10" s="29">
        <f>+G9+E10-F10</f>
        <v>293.59000000000003</v>
      </c>
    </row>
    <row r="11" spans="1:7" x14ac:dyDescent="0.3">
      <c r="A11" s="31"/>
      <c r="C11" s="32"/>
      <c r="F11" s="33"/>
    </row>
    <row r="12" spans="1:7" x14ac:dyDescent="0.3">
      <c r="F12" s="34"/>
    </row>
    <row r="13" spans="1:7" x14ac:dyDescent="0.3">
      <c r="F13" s="35"/>
    </row>
    <row r="14" spans="1:7" x14ac:dyDescent="0.3">
      <c r="B14" s="16" t="s">
        <v>61</v>
      </c>
      <c r="C14" s="17"/>
      <c r="D14" s="17"/>
      <c r="E14" s="17" t="s">
        <v>62</v>
      </c>
      <c r="F14" s="19"/>
    </row>
    <row r="15" spans="1:7" x14ac:dyDescent="0.3">
      <c r="B15" s="17" t="s">
        <v>63</v>
      </c>
      <c r="C15" s="17"/>
      <c r="D15" s="17"/>
      <c r="E15" s="17" t="s">
        <v>64</v>
      </c>
      <c r="F15" s="19"/>
    </row>
    <row r="16" spans="1:7" x14ac:dyDescent="0.3">
      <c r="B16" s="17" t="s">
        <v>65</v>
      </c>
      <c r="C16" s="17"/>
      <c r="D16" s="17"/>
      <c r="E16" s="17" t="s">
        <v>66</v>
      </c>
      <c r="F16" s="19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1D68-C3A1-4E00-B806-B82BC433DA53}">
  <dimension ref="A1:G19"/>
  <sheetViews>
    <sheetView workbookViewId="0">
      <selection activeCell="M27" sqref="M27"/>
    </sheetView>
  </sheetViews>
  <sheetFormatPr baseColWidth="10" defaultRowHeight="14.4" x14ac:dyDescent="0.3"/>
  <cols>
    <col min="1" max="1" width="10.6640625" bestFit="1" customWidth="1"/>
    <col min="2" max="2" width="15.88671875" customWidth="1"/>
    <col min="3" max="3" width="24.109375" customWidth="1"/>
    <col min="4" max="4" width="40" customWidth="1"/>
    <col min="5" max="5" width="9.88671875" customWidth="1"/>
    <col min="6" max="6" width="10.6640625" customWidth="1"/>
    <col min="7" max="7" width="13.33203125" customWidth="1"/>
  </cols>
  <sheetData>
    <row r="1" spans="1:7" x14ac:dyDescent="0.3">
      <c r="E1" s="36"/>
    </row>
    <row r="2" spans="1:7" x14ac:dyDescent="0.3">
      <c r="E2" s="36"/>
    </row>
    <row r="3" spans="1:7" x14ac:dyDescent="0.3">
      <c r="E3" s="36"/>
    </row>
    <row r="4" spans="1:7" x14ac:dyDescent="0.3">
      <c r="A4" s="50" t="s">
        <v>0</v>
      </c>
      <c r="B4" s="50"/>
      <c r="C4" s="50"/>
      <c r="D4" s="50"/>
      <c r="E4" s="50"/>
      <c r="F4" s="50"/>
      <c r="G4" s="50"/>
    </row>
    <row r="5" spans="1:7" x14ac:dyDescent="0.3">
      <c r="A5" s="50" t="s">
        <v>1</v>
      </c>
      <c r="B5" s="50"/>
      <c r="C5" s="50"/>
      <c r="D5" s="50"/>
      <c r="E5" s="50"/>
      <c r="F5" s="50"/>
      <c r="G5" s="50"/>
    </row>
    <row r="6" spans="1:7" x14ac:dyDescent="0.3">
      <c r="A6" s="50" t="s">
        <v>2</v>
      </c>
      <c r="B6" s="50"/>
      <c r="C6" s="50"/>
      <c r="D6" s="50"/>
      <c r="E6" s="50"/>
      <c r="F6" s="50"/>
      <c r="G6" s="50"/>
    </row>
    <row r="7" spans="1:7" x14ac:dyDescent="0.3">
      <c r="A7" s="50" t="s">
        <v>3</v>
      </c>
      <c r="B7" s="50"/>
      <c r="C7" s="50"/>
      <c r="D7" s="50"/>
      <c r="E7" s="50"/>
      <c r="F7" s="50"/>
      <c r="G7" s="50"/>
    </row>
    <row r="8" spans="1:7" x14ac:dyDescent="0.3">
      <c r="A8" s="50" t="s">
        <v>131</v>
      </c>
      <c r="B8" s="50"/>
      <c r="C8" s="50"/>
      <c r="D8" s="50"/>
      <c r="E8" s="50"/>
      <c r="F8" s="50"/>
      <c r="G8" s="50"/>
    </row>
    <row r="9" spans="1:7" x14ac:dyDescent="0.3">
      <c r="A9" s="50" t="s">
        <v>132</v>
      </c>
      <c r="B9" s="50"/>
      <c r="C9" s="50"/>
      <c r="D9" s="50"/>
      <c r="E9" s="50"/>
      <c r="F9" s="50"/>
      <c r="G9" s="50"/>
    </row>
    <row r="10" spans="1:7" ht="17.399999999999999" x14ac:dyDescent="0.45">
      <c r="A10" s="37" t="s">
        <v>6</v>
      </c>
      <c r="B10" s="38" t="s">
        <v>7</v>
      </c>
      <c r="C10" s="38" t="s">
        <v>8</v>
      </c>
      <c r="D10" s="38" t="s">
        <v>9</v>
      </c>
      <c r="E10" s="39" t="s">
        <v>10</v>
      </c>
      <c r="F10" s="40" t="s">
        <v>11</v>
      </c>
      <c r="G10" s="41" t="s">
        <v>12</v>
      </c>
    </row>
    <row r="11" spans="1:7" x14ac:dyDescent="0.3">
      <c r="A11" s="42">
        <v>46054</v>
      </c>
      <c r="B11" s="43"/>
      <c r="C11" s="44" t="s">
        <v>133</v>
      </c>
      <c r="D11" s="45"/>
      <c r="E11" s="46"/>
      <c r="F11" s="43"/>
      <c r="G11" s="29">
        <f>+'[1]ENERO 2026'!G12</f>
        <v>2417.4899999999998</v>
      </c>
    </row>
    <row r="12" spans="1:7" x14ac:dyDescent="0.3">
      <c r="A12" s="42">
        <v>46081</v>
      </c>
      <c r="B12" s="47"/>
      <c r="C12" s="48" t="s">
        <v>59</v>
      </c>
      <c r="D12" s="45" t="s">
        <v>59</v>
      </c>
      <c r="E12" s="43"/>
      <c r="F12" s="49">
        <f>175+150</f>
        <v>325</v>
      </c>
      <c r="G12" s="29">
        <f>+G11-F12</f>
        <v>2092.4899999999998</v>
      </c>
    </row>
    <row r="13" spans="1:7" x14ac:dyDescent="0.3">
      <c r="F13" s="15"/>
    </row>
    <row r="14" spans="1:7" x14ac:dyDescent="0.3">
      <c r="F14" s="15"/>
    </row>
    <row r="15" spans="1:7" x14ac:dyDescent="0.3">
      <c r="F15" s="15"/>
    </row>
    <row r="16" spans="1:7" x14ac:dyDescent="0.3">
      <c r="B16" s="17" t="s">
        <v>134</v>
      </c>
      <c r="C16" s="17"/>
      <c r="D16" s="17"/>
      <c r="E16" s="17" t="s">
        <v>62</v>
      </c>
    </row>
    <row r="17" spans="2:6" x14ac:dyDescent="0.3">
      <c r="B17" s="17" t="s">
        <v>63</v>
      </c>
      <c r="C17" s="17"/>
      <c r="D17" s="17"/>
      <c r="E17" s="17" t="s">
        <v>64</v>
      </c>
    </row>
    <row r="18" spans="2:6" x14ac:dyDescent="0.3">
      <c r="B18" s="17" t="s">
        <v>65</v>
      </c>
      <c r="C18" s="17"/>
      <c r="D18" s="17"/>
      <c r="E18" s="17" t="s">
        <v>66</v>
      </c>
    </row>
    <row r="19" spans="2:6" x14ac:dyDescent="0.3">
      <c r="B19" s="17"/>
      <c r="C19" s="17"/>
      <c r="D19" s="17"/>
      <c r="E19" s="17"/>
      <c r="F19" s="17"/>
    </row>
  </sheetData>
  <mergeCells count="6">
    <mergeCell ref="A9:G9"/>
    <mergeCell ref="A4:G4"/>
    <mergeCell ref="A5:G5"/>
    <mergeCell ref="A6:G6"/>
    <mergeCell ref="A7:G7"/>
    <mergeCell ref="A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SENASA FEB. 2026</vt:lpstr>
      <vt:lpstr>CLINICA</vt:lpstr>
      <vt:lpstr>OPERATIVO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scveloz_@hotmail.com</dc:creator>
  <cp:lastModifiedBy>Soporte Cibao Central</cp:lastModifiedBy>
  <cp:lastPrinted>2026-02-11T20:11:11Z</cp:lastPrinted>
  <dcterms:created xsi:type="dcterms:W3CDTF">2025-02-07T14:22:22Z</dcterms:created>
  <dcterms:modified xsi:type="dcterms:W3CDTF">2026-03-12T16:09:52Z</dcterms:modified>
</cp:coreProperties>
</file>