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opor\Desktop\Enero 2026 POA y Portal Transparencia\"/>
    </mc:Choice>
  </mc:AlternateContent>
  <xr:revisionPtr revIDLastSave="0" documentId="8_{95E1603C-6067-4773-A7B3-78E20FCF55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NASA" sheetId="1" r:id="rId1"/>
    <sheet name="CLINICA" sheetId="26" r:id="rId2"/>
    <sheet name="OPERATIVO" sheetId="2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7" l="1"/>
  <c r="G12" i="27" s="1"/>
  <c r="F10" i="26"/>
  <c r="G10" i="26" s="1"/>
  <c r="H100" i="1" l="1"/>
  <c r="G9" i="1" l="1"/>
  <c r="G10" i="1" s="1"/>
  <c r="G11" i="1" s="1"/>
  <c r="G12" i="1" s="1"/>
  <c r="G13" i="1" s="1"/>
  <c r="G14" i="1" s="1"/>
  <c r="G15" i="1" s="1"/>
  <c r="G16" i="1" l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l="1"/>
  <c r="G57" i="1" l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l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l="1"/>
  <c r="H155" i="1" s="1"/>
</calcChain>
</file>

<file path=xl/sharedStrings.xml><?xml version="1.0" encoding="utf-8"?>
<sst xmlns="http://schemas.openxmlformats.org/spreadsheetml/2006/main" count="467" uniqueCount="206">
  <si>
    <t>SERVICIO NACIONAL DE SALUD</t>
  </si>
  <si>
    <t>DIRECCION REGIONAL VIII DE SALUD</t>
  </si>
  <si>
    <t xml:space="preserve">    La Vega. Rep. Dom.</t>
  </si>
  <si>
    <t xml:space="preserve">   LIBRO DE BANCO</t>
  </si>
  <si>
    <t>CUENTA: SEGURIDAD SOCIAL</t>
  </si>
  <si>
    <t xml:space="preserve">       No.0502071168</t>
  </si>
  <si>
    <t>FECHA</t>
  </si>
  <si>
    <t>CHEQUE No.</t>
  </si>
  <si>
    <t>INTERESADO</t>
  </si>
  <si>
    <t>DETALLE</t>
  </si>
  <si>
    <t>INGRESOS</t>
  </si>
  <si>
    <t>EGRESOS</t>
  </si>
  <si>
    <t>BALANCE</t>
  </si>
  <si>
    <t>BANCO DE RESERVAS</t>
  </si>
  <si>
    <t>BALANCE INICIAL</t>
  </si>
  <si>
    <t>DEPOSITO</t>
  </si>
  <si>
    <t>Mercedes Ysabek de la Rosa</t>
  </si>
  <si>
    <t>Alquiler Local  CPN Colonia Japoneza</t>
  </si>
  <si>
    <t xml:space="preserve">Salvador Garcia </t>
  </si>
  <si>
    <t>Alquiler Local  CPN La Sabina</t>
  </si>
  <si>
    <t>Valerio Antonio Mayi</t>
  </si>
  <si>
    <t>Alquiler Local  CPN Villa Rosa</t>
  </si>
  <si>
    <t>Hans Ismael Gutierrez Dia</t>
  </si>
  <si>
    <t>Alquiler Local  CPN Ponton</t>
  </si>
  <si>
    <t>Emelda A Gonzalez</t>
  </si>
  <si>
    <t>Alquiler Local CPN Villa La Mata,S.R</t>
  </si>
  <si>
    <t>Adasec</t>
  </si>
  <si>
    <t>Alquiler Local  CPN Villa Liberacion</t>
  </si>
  <si>
    <t>Maria de los Santos hernandez Ramirez</t>
  </si>
  <si>
    <t>Alquiler Local  Direccion de Area Monseñor Nouel</t>
  </si>
  <si>
    <t>Luis Gomez Estevez</t>
  </si>
  <si>
    <t>Alquiler Local  CPN Barrio La Cruz</t>
  </si>
  <si>
    <t>Idalina V. Rosario</t>
  </si>
  <si>
    <t>Alquiler Local Cutupu</t>
  </si>
  <si>
    <t>Eugenio Antonio Maria</t>
  </si>
  <si>
    <t>Alquiler Local  CPN Quita Sueño</t>
  </si>
  <si>
    <t>Wendy Josefina Mota</t>
  </si>
  <si>
    <t>Alquiler Local CPN El Pinito</t>
  </si>
  <si>
    <t>Jose A Duran</t>
  </si>
  <si>
    <t>Alquiler CPN Bonagua</t>
  </si>
  <si>
    <t>Adelfa Mella Gomez</t>
  </si>
  <si>
    <t>Alquiler Local  CPN San Jose</t>
  </si>
  <si>
    <t>Sobeida Altagracia Ridriguez</t>
  </si>
  <si>
    <t>Alquiler Local  CPN Bayacanes</t>
  </si>
  <si>
    <t>Jose Manuel Coronado</t>
  </si>
  <si>
    <t xml:space="preserve">Alquiler Local  CPN Rio Verde </t>
  </si>
  <si>
    <t>Candy Mariel Rosario Marte</t>
  </si>
  <si>
    <t>Servicio de mantenimiento y alquiler de servidores</t>
  </si>
  <si>
    <t>Oscar Angelo Perez Espallat</t>
  </si>
  <si>
    <t>Alquiler Local almacen de equipo</t>
  </si>
  <si>
    <t>Jesus de la Cruz Acosta</t>
  </si>
  <si>
    <t>Alquiler Local  CPN Las Martinez</t>
  </si>
  <si>
    <t>Ada Evangelista</t>
  </si>
  <si>
    <t>Liriano N.Comercial</t>
  </si>
  <si>
    <t>compra de medicamentos</t>
  </si>
  <si>
    <t>Altice Dominicana</t>
  </si>
  <si>
    <t>Mariano Buffet</t>
  </si>
  <si>
    <t>Lubrigomas Gonell</t>
  </si>
  <si>
    <t>reparacion y mantenimiento de vehiculo</t>
  </si>
  <si>
    <t>Reparacion de Vehiculo</t>
  </si>
  <si>
    <t xml:space="preserve">Office multi services castillo </t>
  </si>
  <si>
    <t>mantenimiento de impresora</t>
  </si>
  <si>
    <t>Fec Biomedical</t>
  </si>
  <si>
    <t>DEPOSITO ODONTOLOGIA</t>
  </si>
  <si>
    <t>Banco de Reserva</t>
  </si>
  <si>
    <t>Comisiones Bancarias</t>
  </si>
  <si>
    <t>Preparado por:</t>
  </si>
  <si>
    <t>Autorizado por</t>
  </si>
  <si>
    <t>Lic.Silvio De La Cruz</t>
  </si>
  <si>
    <t>Maria Cristina Moronta</t>
  </si>
  <si>
    <t xml:space="preserve">Contador </t>
  </si>
  <si>
    <t>Administradora</t>
  </si>
  <si>
    <t xml:space="preserve">Juan Rafael Reynoso </t>
  </si>
  <si>
    <t>Jose Amado Garcia Abreu</t>
  </si>
  <si>
    <t>Tirso Radhames Liranzo</t>
  </si>
  <si>
    <t xml:space="preserve">Colector de Impuestos </t>
  </si>
  <si>
    <t>Central Solutions Technology</t>
  </si>
  <si>
    <t>Three A National Tires</t>
  </si>
  <si>
    <t>Alquiler Local  Direccion de Area Sanchez Ramirez</t>
  </si>
  <si>
    <t xml:space="preserve">Alquiler Local  CPN Arroyo Arroba,  </t>
  </si>
  <si>
    <t>Servicio de internet</t>
  </si>
  <si>
    <t>Alquiler local cabuya la vega</t>
  </si>
  <si>
    <t>Ferreteria La 50</t>
  </si>
  <si>
    <t>Coraavega</t>
  </si>
  <si>
    <t>Genericos del Caribe</t>
  </si>
  <si>
    <t>Maximos Servicios Computarizados</t>
  </si>
  <si>
    <t>Suplimade Comercial</t>
  </si>
  <si>
    <t>Cruz Ayala</t>
  </si>
  <si>
    <t>Consumo de Agua</t>
  </si>
  <si>
    <t>Tesoreria de la Seguridad Social</t>
  </si>
  <si>
    <t>Heriberto a Restituyo</t>
  </si>
  <si>
    <t>Victor E Mejia</t>
  </si>
  <si>
    <t>Jean Carlos Basulto</t>
  </si>
  <si>
    <t>Mauricia Reyes</t>
  </si>
  <si>
    <t>Compra de medicamentos</t>
  </si>
  <si>
    <t>Elyom Medical</t>
  </si>
  <si>
    <t>Encarnacion Beato</t>
  </si>
  <si>
    <t>Bio Nuclear</t>
  </si>
  <si>
    <t>pago Alquiler cpn el pinito( el local propio se encuentra en remozamiento)</t>
  </si>
  <si>
    <t>Alquiler Cpn Maimon Monseñor Nouel</t>
  </si>
  <si>
    <t>compra de Medicamentos</t>
  </si>
  <si>
    <t>Reparacion y Mantenimiento de Equipo</t>
  </si>
  <si>
    <t>*</t>
  </si>
  <si>
    <t>Nulo</t>
  </si>
  <si>
    <t>Alquiler Local el Higuero La Vega</t>
  </si>
  <si>
    <t>Alquiler Local CPN Piedra Blanca</t>
  </si>
  <si>
    <t>Tony Cruz</t>
  </si>
  <si>
    <t>Farmacia Rochell</t>
  </si>
  <si>
    <t>Agua Rangel</t>
  </si>
  <si>
    <t>Ana Julia Jesus</t>
  </si>
  <si>
    <t>Compra de  Almuerzo</t>
  </si>
  <si>
    <t>Jhonson Basora</t>
  </si>
  <si>
    <t>Nisa Lunch Gourmet</t>
  </si>
  <si>
    <t>Almanzar Estevez</t>
  </si>
  <si>
    <t>Alquiler Local  CPN Prosperidad, mes de Julio</t>
  </si>
  <si>
    <t>Jose A guzman</t>
  </si>
  <si>
    <t>Jornales</t>
  </si>
  <si>
    <t xml:space="preserve">Compra de Botellitas y Botellon  de Agua </t>
  </si>
  <si>
    <t>compra de equipos y material de laboratorio</t>
  </si>
  <si>
    <t>Compra de  Refrigerio</t>
  </si>
  <si>
    <t>Empleados Varios-JORNALES</t>
  </si>
  <si>
    <t>compra de equipos</t>
  </si>
  <si>
    <t>Servicio de telefono</t>
  </si>
  <si>
    <t>Compra de  Refrigerio y Almuerzo</t>
  </si>
  <si>
    <t>Mantenimiento y reparacion de equipo</t>
  </si>
  <si>
    <t>Compra de refrigerio</t>
  </si>
  <si>
    <t>Compra de equipos medicos</t>
  </si>
  <si>
    <t>servicio de mantenimiento y reparacion de planta</t>
  </si>
  <si>
    <t>Heriberto Marte</t>
  </si>
  <si>
    <t>Farmaceutica dalmasi</t>
  </si>
  <si>
    <t xml:space="preserve">Salo Industrial </t>
  </si>
  <si>
    <t>MP Milthon Pintura</t>
  </si>
  <si>
    <t>Surtidora Philpa</t>
  </si>
  <si>
    <t>Seven Pharma</t>
  </si>
  <si>
    <t>JOSE JOAQUIN SANDOVAL</t>
  </si>
  <si>
    <t>ZACARIAS PORFIRIO MARTE MARTE</t>
  </si>
  <si>
    <t>YOLANDA ALTAGRACIA  LOPEZ VALDEZ</t>
  </si>
  <si>
    <t>ROSA MARGARITA RAMONA LUNA ALMANZAR</t>
  </si>
  <si>
    <t>JUAN POLANCO JOAQUIN</t>
  </si>
  <si>
    <t>RAMIRO TINEO PAULINO</t>
  </si>
  <si>
    <t>ERNESTO CONCEPCION BAUTISTA</t>
  </si>
  <si>
    <t>HERMINIOPEÑA CUEVAS</t>
  </si>
  <si>
    <t xml:space="preserve">YSABELLOPEZ LEONARDO </t>
  </si>
  <si>
    <t>ANDRES AVELINO</t>
  </si>
  <si>
    <t>AMPAROLAI DE JESUS</t>
  </si>
  <si>
    <t>FELIX MARIAVALDEZ REINOSO</t>
  </si>
  <si>
    <t>MILAGROSTAVAREZ MENDEZ</t>
  </si>
  <si>
    <t>LEANDRO ALBERTOCASTILLO REYES</t>
  </si>
  <si>
    <t>LUIS ALFREDO SANCHEZ ROMERO</t>
  </si>
  <si>
    <t>MARIBEL ALTRAGACIA MONCION</t>
  </si>
  <si>
    <t>RAMON FRANCISCOSUAREZ HILARIO</t>
  </si>
  <si>
    <t>CIPRIANA NUÑEZ</t>
  </si>
  <si>
    <t>nulo</t>
  </si>
  <si>
    <t>ANA YOLANDAHERNANDEZ JIMENEZ</t>
  </si>
  <si>
    <t>LUCRECIA DIAZ BUENO</t>
  </si>
  <si>
    <t>LOURDES MARIAJIMENEZ NUNEZ</t>
  </si>
  <si>
    <t>FELIX ANTONIODE LA CRUZ MUNOZ</t>
  </si>
  <si>
    <t>VICTORIANO CONTRERAS DIAZ</t>
  </si>
  <si>
    <t>GISSELLORTEGA</t>
  </si>
  <si>
    <t xml:space="preserve">EDDY DE LOS SANTOS </t>
  </si>
  <si>
    <t>BIENVENIDA DELGADO SANCHEZ</t>
  </si>
  <si>
    <t>MELIDA ANTONIAPERALTA</t>
  </si>
  <si>
    <t>LUIS VALERIO BELLIARD</t>
  </si>
  <si>
    <t>Marino A Blanco</t>
  </si>
  <si>
    <t>Domingo Cruz</t>
  </si>
  <si>
    <t>Epx Dominicana</t>
  </si>
  <si>
    <t>Impresoras Polar</t>
  </si>
  <si>
    <t>41597910301</t>
  </si>
  <si>
    <t>41629678504</t>
  </si>
  <si>
    <t>Pago seguridad Social de los Empleados mes de diciembre 2025.</t>
  </si>
  <si>
    <t>pago Alquiler cpn Padre Adolfo Casado( el local propio se encuentra en remozamiento)</t>
  </si>
  <si>
    <t>Compra de reactivos y controles</t>
  </si>
  <si>
    <t>compra de Electrodomestico</t>
  </si>
  <si>
    <t>Compra de suministros y materiales de limpieza</t>
  </si>
  <si>
    <t xml:space="preserve">compra de pintura </t>
  </si>
  <si>
    <t>Compra de electrodomesticos</t>
  </si>
  <si>
    <t>compra de cajas de interructores</t>
  </si>
  <si>
    <t>compra de computadoras completas de escritorio y laptos</t>
  </si>
  <si>
    <t>compra de vasos  desechables plasticos</t>
  </si>
  <si>
    <t>Prestaciones laborales por desvinculacion</t>
  </si>
  <si>
    <t>Compra de regletas y extenciones electricas</t>
  </si>
  <si>
    <t>Compra de  Desayuno</t>
  </si>
  <si>
    <t xml:space="preserve">Compra de Bateria </t>
  </si>
  <si>
    <t>Compra de  desayuno y Almuerzo</t>
  </si>
  <si>
    <t>Compra de Alambres</t>
  </si>
  <si>
    <t>Compra de Bombillo y Lampara Led</t>
  </si>
  <si>
    <t xml:space="preserve">Compra de  Refrigerio </t>
  </si>
  <si>
    <t>compra de neveras</t>
  </si>
  <si>
    <t>Instalacion de marcos ,placas en metal y cambio de fondo</t>
  </si>
  <si>
    <t>Compra de toner y tinta</t>
  </si>
  <si>
    <t>compra de papel de electrocardiografia</t>
  </si>
  <si>
    <t>Compra de   Almuerzo</t>
  </si>
  <si>
    <t>Compra de materiales de plomeria</t>
  </si>
  <si>
    <t>Confeccion de hojas timbradas, recetario y talonario</t>
  </si>
  <si>
    <t>compra deinstrumento de Ginecologia</t>
  </si>
  <si>
    <t xml:space="preserve"> Retenciones a Suplidores mes de Diciembre  2025</t>
  </si>
  <si>
    <t>Pago seguridad Social de los Empleados mes de enero 2026.</t>
  </si>
  <si>
    <t>CUENTA: Fondo Clinicas &amp; Hospitales</t>
  </si>
  <si>
    <t xml:space="preserve">       No.050-208013-2</t>
  </si>
  <si>
    <t>Balance Inicial</t>
  </si>
  <si>
    <t>COMISION BANCARIAS</t>
  </si>
  <si>
    <t xml:space="preserve">CUENTA: FONDO OPERATIVO </t>
  </si>
  <si>
    <t xml:space="preserve">       No.050-208006-0</t>
  </si>
  <si>
    <t xml:space="preserve">Balance Inicial </t>
  </si>
  <si>
    <t>ººº</t>
  </si>
  <si>
    <t>senasa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</si>
</sst>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\$#,##0.00"/>
    <numFmt numFmtId="166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theme="1"/>
      <name val="Arial Black"/>
      <family val="2"/>
    </font>
    <font>
      <sz val="9"/>
      <color theme="1"/>
      <name val="Aptos Narrow"/>
      <family val="2"/>
      <scheme val="minor"/>
    </font>
    <font>
      <sz val="8"/>
      <color rgb="FF000000"/>
      <name val="Microsoft Sans Serif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color theme="1"/>
      <name val="Arial Black"/>
      <family val="2"/>
    </font>
    <font>
      <sz val="11"/>
      <color rgb="FF000000"/>
      <name val="Aptos Narrow"/>
      <family val="2"/>
      <scheme val="minor"/>
    </font>
    <font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5" fillId="2" borderId="2" xfId="0" applyFont="1" applyFill="1" applyBorder="1" applyAlignment="1">
      <alignment horizontal="center"/>
    </xf>
    <xf numFmtId="43" fontId="5" fillId="2" borderId="2" xfId="1" applyFont="1" applyFill="1" applyBorder="1" applyAlignment="1">
      <alignment horizontal="left"/>
    </xf>
    <xf numFmtId="43" fontId="5" fillId="2" borderId="2" xfId="1" applyFont="1" applyFill="1" applyBorder="1" applyAlignment="1">
      <alignment horizontal="center"/>
    </xf>
    <xf numFmtId="14" fontId="6" fillId="0" borderId="2" xfId="0" applyNumberFormat="1" applyFont="1" applyBorder="1"/>
    <xf numFmtId="1" fontId="7" fillId="0" borderId="2" xfId="0" applyNumberFormat="1" applyFont="1" applyBorder="1" applyAlignment="1">
      <alignment horizontal="left" vertical="top" shrinkToFit="1"/>
    </xf>
    <xf numFmtId="0" fontId="8" fillId="0" borderId="2" xfId="0" applyFont="1" applyBorder="1"/>
    <xf numFmtId="4" fontId="9" fillId="3" borderId="2" xfId="0" applyNumberFormat="1" applyFont="1" applyFill="1" applyBorder="1" applyAlignment="1">
      <alignment horizontal="right"/>
    </xf>
    <xf numFmtId="43" fontId="8" fillId="3" borderId="2" xfId="1" applyFont="1" applyFill="1" applyBorder="1" applyAlignment="1">
      <alignment horizontal="right"/>
    </xf>
    <xf numFmtId="4" fontId="10" fillId="4" borderId="0" xfId="2" applyNumberFormat="1" applyFont="1" applyFill="1" applyBorder="1" applyAlignment="1">
      <alignment horizontal="right" wrapText="1"/>
    </xf>
    <xf numFmtId="14" fontId="6" fillId="0" borderId="3" xfId="0" applyNumberFormat="1" applyFont="1" applyBorder="1"/>
    <xf numFmtId="0" fontId="10" fillId="0" borderId="0" xfId="3" applyFont="1" applyAlignment="1">
      <alignment horizontal="center" wrapText="1"/>
    </xf>
    <xf numFmtId="43" fontId="10" fillId="0" borderId="0" xfId="2" applyFont="1" applyBorder="1" applyAlignment="1">
      <alignment horizontal="center" vertical="center"/>
    </xf>
    <xf numFmtId="4" fontId="0" fillId="0" borderId="0" xfId="0" applyNumberFormat="1"/>
    <xf numFmtId="0" fontId="8" fillId="0" borderId="0" xfId="0" applyFont="1"/>
    <xf numFmtId="164" fontId="0" fillId="0" borderId="0" xfId="0" applyNumberFormat="1"/>
    <xf numFmtId="166" fontId="0" fillId="0" borderId="0" xfId="0" applyNumberFormat="1"/>
    <xf numFmtId="43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14" fontId="0" fillId="0" borderId="2" xfId="0" applyNumberFormat="1" applyBorder="1" applyAlignment="1">
      <alignment horizontal="center"/>
    </xf>
    <xf numFmtId="0" fontId="11" fillId="0" borderId="2" xfId="3" applyBorder="1" applyAlignment="1">
      <alignment horizontal="center" wrapText="1"/>
    </xf>
    <xf numFmtId="0" fontId="11" fillId="0" borderId="2" xfId="3" applyBorder="1" applyAlignment="1">
      <alignment horizontal="left" wrapText="1"/>
    </xf>
    <xf numFmtId="0" fontId="11" fillId="0" borderId="4" xfId="3" applyBorder="1" applyAlignment="1">
      <alignment vertical="justify" wrapText="1"/>
    </xf>
    <xf numFmtId="43" fontId="0" fillId="0" borderId="2" xfId="1" applyFont="1" applyBorder="1"/>
    <xf numFmtId="43" fontId="0" fillId="0" borderId="2" xfId="1" applyFont="1" applyBorder="1" applyAlignment="1">
      <alignment horizontal="center"/>
    </xf>
    <xf numFmtId="43" fontId="0" fillId="0" borderId="2" xfId="0" applyNumberFormat="1" applyBorder="1"/>
    <xf numFmtId="0" fontId="11" fillId="0" borderId="4" xfId="3" applyBorder="1" applyAlignment="1">
      <alignment horizontal="left" wrapText="1"/>
    </xf>
    <xf numFmtId="14" fontId="0" fillId="0" borderId="0" xfId="0" applyNumberFormat="1"/>
    <xf numFmtId="0" fontId="12" fillId="0" borderId="0" xfId="3" applyFont="1" applyAlignment="1">
      <alignment horizontal="left" vertic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164" fontId="0" fillId="0" borderId="0" xfId="4" applyFont="1"/>
    <xf numFmtId="0" fontId="13" fillId="2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64" fontId="13" fillId="2" borderId="2" xfId="4" applyFont="1" applyFill="1" applyBorder="1" applyAlignment="1">
      <alignment horizontal="center"/>
    </xf>
    <xf numFmtId="164" fontId="13" fillId="2" borderId="2" xfId="4" applyFont="1" applyFill="1" applyBorder="1"/>
    <xf numFmtId="164" fontId="13" fillId="2" borderId="3" xfId="4" applyFont="1" applyFill="1" applyBorder="1" applyAlignment="1">
      <alignment horizontal="center"/>
    </xf>
    <xf numFmtId="14" fontId="0" fillId="0" borderId="2" xfId="0" applyNumberFormat="1" applyBorder="1"/>
    <xf numFmtId="0" fontId="0" fillId="0" borderId="2" xfId="0" applyBorder="1"/>
    <xf numFmtId="0" fontId="14" fillId="0" borderId="2" xfId="3" applyFont="1" applyBorder="1" applyAlignment="1">
      <alignment horizontal="left" wrapText="1"/>
    </xf>
    <xf numFmtId="0" fontId="14" fillId="0" borderId="2" xfId="3" applyFont="1" applyBorder="1" applyAlignment="1">
      <alignment wrapText="1"/>
    </xf>
    <xf numFmtId="164" fontId="0" fillId="0" borderId="2" xfId="4" applyFont="1" applyBorder="1"/>
    <xf numFmtId="1" fontId="15" fillId="3" borderId="2" xfId="3" applyNumberFormat="1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left" wrapText="1"/>
    </xf>
    <xf numFmtId="4" fontId="8" fillId="5" borderId="2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" xfId="1" builtinId="3"/>
    <cellStyle name="Millares 2" xfId="2" xr:uid="{00000000-0005-0000-0000-000001000000}"/>
    <cellStyle name="Millares 4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180977</xdr:rowOff>
    </xdr:from>
    <xdr:to>
      <xdr:col>1</xdr:col>
      <xdr:colOff>752475</xdr:colOff>
      <xdr:row>5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01C0BF-684C-4254-BFA1-7024D8D1F5E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257176" y="180977"/>
          <a:ext cx="1209674" cy="9239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104774</xdr:colOff>
      <xdr:row>0</xdr:row>
      <xdr:rowOff>104775</xdr:rowOff>
    </xdr:from>
    <xdr:ext cx="1295401" cy="866775"/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4" y="104775"/>
          <a:ext cx="1295401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990600</xdr:colOff>
      <xdr:row>6</xdr:row>
      <xdr:rowOff>0</xdr:rowOff>
    </xdr:to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9075"/>
          <a:ext cx="1704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2"/>
  <sheetViews>
    <sheetView tabSelected="1" workbookViewId="0">
      <selection activeCell="G8" sqref="G8"/>
    </sheetView>
  </sheetViews>
  <sheetFormatPr baseColWidth="10" defaultRowHeight="14.4" x14ac:dyDescent="0.3"/>
  <cols>
    <col min="1" max="1" width="10.77734375" customWidth="1"/>
    <col min="3" max="3" width="32.6640625" customWidth="1"/>
    <col min="4" max="4" width="51.109375" customWidth="1"/>
    <col min="5" max="5" width="10.77734375" customWidth="1"/>
    <col min="6" max="6" width="11.44140625" customWidth="1"/>
    <col min="7" max="7" width="11.109375" customWidth="1"/>
    <col min="8" max="8" width="14.77734375" bestFit="1" customWidth="1"/>
    <col min="9" max="9" width="18.33203125" customWidth="1"/>
    <col min="10" max="10" width="14.88671875" customWidth="1"/>
    <col min="11" max="11" width="11.77734375" bestFit="1" customWidth="1"/>
  </cols>
  <sheetData>
    <row r="1" spans="1:8" ht="18" x14ac:dyDescent="0.35">
      <c r="A1" s="53" t="s">
        <v>0</v>
      </c>
      <c r="B1" s="53"/>
      <c r="C1" s="53"/>
      <c r="D1" s="53"/>
      <c r="E1" s="53"/>
      <c r="F1" s="53"/>
      <c r="G1" s="53"/>
    </row>
    <row r="2" spans="1:8" ht="18" x14ac:dyDescent="0.35">
      <c r="A2" s="53" t="s">
        <v>1</v>
      </c>
      <c r="B2" s="53"/>
      <c r="C2" s="53"/>
      <c r="D2" s="53"/>
      <c r="E2" s="53"/>
      <c r="F2" s="53"/>
      <c r="G2" s="53"/>
    </row>
    <row r="3" spans="1:8" x14ac:dyDescent="0.3">
      <c r="A3" s="54" t="s">
        <v>2</v>
      </c>
      <c r="B3" s="54"/>
      <c r="C3" s="54"/>
      <c r="D3" s="54"/>
      <c r="E3" s="54"/>
      <c r="F3" s="54"/>
      <c r="G3" s="54"/>
    </row>
    <row r="4" spans="1:8" x14ac:dyDescent="0.3">
      <c r="A4" s="54" t="s">
        <v>3</v>
      </c>
      <c r="B4" s="54"/>
      <c r="C4" s="54"/>
      <c r="D4" s="54"/>
      <c r="E4" s="54"/>
      <c r="F4" s="54"/>
      <c r="G4" s="54"/>
    </row>
    <row r="5" spans="1:8" x14ac:dyDescent="0.3">
      <c r="A5" s="54" t="s">
        <v>4</v>
      </c>
      <c r="B5" s="54"/>
      <c r="C5" s="54"/>
      <c r="D5" s="54"/>
      <c r="E5" s="54"/>
      <c r="F5" s="54"/>
      <c r="G5" s="54"/>
    </row>
    <row r="6" spans="1:8" x14ac:dyDescent="0.3">
      <c r="A6" s="52" t="s">
        <v>5</v>
      </c>
      <c r="B6" s="52"/>
      <c r="C6" s="52"/>
      <c r="D6" s="52"/>
      <c r="E6" s="52"/>
      <c r="F6" s="52"/>
      <c r="G6" s="52"/>
    </row>
    <row r="7" spans="1:8" ht="15.6" x14ac:dyDescent="0.4">
      <c r="A7" s="1" t="s">
        <v>6</v>
      </c>
      <c r="B7" s="1" t="s">
        <v>7</v>
      </c>
      <c r="C7" s="1" t="s">
        <v>8</v>
      </c>
      <c r="D7" s="1" t="s">
        <v>9</v>
      </c>
      <c r="E7" s="2" t="s">
        <v>10</v>
      </c>
      <c r="F7" s="3" t="s">
        <v>11</v>
      </c>
      <c r="G7" s="3" t="s">
        <v>12</v>
      </c>
    </row>
    <row r="8" spans="1:8" x14ac:dyDescent="0.3">
      <c r="A8" s="4">
        <v>46023</v>
      </c>
      <c r="B8" s="5"/>
      <c r="C8" s="6" t="s">
        <v>13</v>
      </c>
      <c r="D8" s="6" t="s">
        <v>14</v>
      </c>
      <c r="E8" s="7"/>
      <c r="F8" s="8"/>
      <c r="G8" s="7" t="s">
        <v>205</v>
      </c>
    </row>
    <row r="9" spans="1:8" x14ac:dyDescent="0.3">
      <c r="A9" s="4">
        <v>46028</v>
      </c>
      <c r="B9" s="5">
        <v>41523300265</v>
      </c>
      <c r="C9" s="6" t="s">
        <v>89</v>
      </c>
      <c r="D9" s="6" t="s">
        <v>169</v>
      </c>
      <c r="E9" s="7"/>
      <c r="F9" s="8">
        <v>11928</v>
      </c>
      <c r="G9" s="7" t="e">
        <f>+G8+E9-F9</f>
        <v>#VALUE!</v>
      </c>
      <c r="H9" t="s">
        <v>102</v>
      </c>
    </row>
    <row r="10" spans="1:8" x14ac:dyDescent="0.3">
      <c r="A10" s="4">
        <v>46030</v>
      </c>
      <c r="B10" s="5">
        <v>41544452504</v>
      </c>
      <c r="C10" s="6" t="s">
        <v>57</v>
      </c>
      <c r="D10" s="6" t="s">
        <v>58</v>
      </c>
      <c r="E10" s="7"/>
      <c r="F10" s="8">
        <v>13488.81</v>
      </c>
      <c r="G10" s="7" t="e">
        <f t="shared" ref="G10:G151" si="0">+G9+E10-F10</f>
        <v>#VALUE!</v>
      </c>
      <c r="H10" t="s">
        <v>102</v>
      </c>
    </row>
    <row r="11" spans="1:8" x14ac:dyDescent="0.3">
      <c r="A11" s="4">
        <v>46030</v>
      </c>
      <c r="B11" s="5">
        <v>41544475312</v>
      </c>
      <c r="C11" s="6" t="s">
        <v>22</v>
      </c>
      <c r="D11" s="6" t="s">
        <v>23</v>
      </c>
      <c r="E11" s="7"/>
      <c r="F11" s="7">
        <v>16200</v>
      </c>
      <c r="G11" s="7" t="e">
        <f t="shared" si="0"/>
        <v>#VALUE!</v>
      </c>
      <c r="H11" t="s">
        <v>102</v>
      </c>
    </row>
    <row r="12" spans="1:8" x14ac:dyDescent="0.3">
      <c r="A12" s="4">
        <v>46030</v>
      </c>
      <c r="B12" s="5">
        <v>41544474350</v>
      </c>
      <c r="C12" s="6" t="s">
        <v>18</v>
      </c>
      <c r="D12" s="6" t="s">
        <v>19</v>
      </c>
      <c r="E12" s="7"/>
      <c r="F12" s="7">
        <v>9000</v>
      </c>
      <c r="G12" s="7" t="e">
        <f t="shared" si="0"/>
        <v>#VALUE!</v>
      </c>
      <c r="H12" t="s">
        <v>102</v>
      </c>
    </row>
    <row r="13" spans="1:8" x14ac:dyDescent="0.3">
      <c r="A13" s="4">
        <v>46030</v>
      </c>
      <c r="B13" s="5">
        <v>41544465394</v>
      </c>
      <c r="C13" s="6" t="s">
        <v>42</v>
      </c>
      <c r="D13" s="6" t="s">
        <v>43</v>
      </c>
      <c r="E13" s="7"/>
      <c r="F13" s="7">
        <v>14400</v>
      </c>
      <c r="G13" s="7" t="e">
        <f t="shared" si="0"/>
        <v>#VALUE!</v>
      </c>
      <c r="H13" t="s">
        <v>102</v>
      </c>
    </row>
    <row r="14" spans="1:8" x14ac:dyDescent="0.3">
      <c r="A14" s="4">
        <v>46030</v>
      </c>
      <c r="B14" s="5">
        <v>41544464975</v>
      </c>
      <c r="C14" s="6" t="s">
        <v>44</v>
      </c>
      <c r="D14" s="6" t="s">
        <v>45</v>
      </c>
      <c r="E14" s="7"/>
      <c r="F14" s="7">
        <v>9000</v>
      </c>
      <c r="G14" s="7" t="e">
        <f t="shared" si="0"/>
        <v>#VALUE!</v>
      </c>
    </row>
    <row r="15" spans="1:8" x14ac:dyDescent="0.3">
      <c r="A15" s="4">
        <v>46030</v>
      </c>
      <c r="B15" s="5">
        <v>41544452675</v>
      </c>
      <c r="C15" s="6" t="s">
        <v>46</v>
      </c>
      <c r="D15" s="6" t="s">
        <v>47</v>
      </c>
      <c r="E15" s="7"/>
      <c r="F15" s="7">
        <v>10800</v>
      </c>
      <c r="G15" s="7" t="e">
        <f t="shared" si="0"/>
        <v>#VALUE!</v>
      </c>
      <c r="H15" t="s">
        <v>102</v>
      </c>
    </row>
    <row r="16" spans="1:8" x14ac:dyDescent="0.3">
      <c r="A16" s="4">
        <v>46030</v>
      </c>
      <c r="B16" s="5">
        <v>41544473961</v>
      </c>
      <c r="C16" s="6" t="s">
        <v>20</v>
      </c>
      <c r="D16" s="6" t="s">
        <v>21</v>
      </c>
      <c r="E16" s="7"/>
      <c r="F16" s="7">
        <v>12600</v>
      </c>
      <c r="G16" s="7" t="e">
        <f t="shared" si="0"/>
        <v>#VALUE!</v>
      </c>
      <c r="H16" t="s">
        <v>102</v>
      </c>
    </row>
    <row r="17" spans="1:8" x14ac:dyDescent="0.3">
      <c r="A17" s="4">
        <v>46030</v>
      </c>
      <c r="B17" s="5">
        <v>41544475122</v>
      </c>
      <c r="C17" s="6" t="s">
        <v>74</v>
      </c>
      <c r="D17" s="6" t="s">
        <v>114</v>
      </c>
      <c r="E17" s="7"/>
      <c r="F17" s="7">
        <v>27000</v>
      </c>
      <c r="G17" s="7" t="e">
        <f t="shared" si="0"/>
        <v>#VALUE!</v>
      </c>
      <c r="H17" t="s">
        <v>102</v>
      </c>
    </row>
    <row r="18" spans="1:8" x14ac:dyDescent="0.3">
      <c r="A18" s="4">
        <v>46030</v>
      </c>
      <c r="B18" s="5">
        <v>41544452978</v>
      </c>
      <c r="C18" s="6" t="s">
        <v>34</v>
      </c>
      <c r="D18" s="6" t="s">
        <v>35</v>
      </c>
      <c r="E18" s="7"/>
      <c r="F18" s="7">
        <v>13500</v>
      </c>
      <c r="G18" s="7" t="e">
        <f t="shared" si="0"/>
        <v>#VALUE!</v>
      </c>
      <c r="H18" t="s">
        <v>102</v>
      </c>
    </row>
    <row r="19" spans="1:8" x14ac:dyDescent="0.3">
      <c r="A19" s="4">
        <v>46030</v>
      </c>
      <c r="B19" s="5">
        <v>41544465183</v>
      </c>
      <c r="C19" s="6" t="s">
        <v>38</v>
      </c>
      <c r="D19" s="6" t="s">
        <v>39</v>
      </c>
      <c r="E19" s="7"/>
      <c r="F19" s="7">
        <v>9900</v>
      </c>
      <c r="G19" s="7" t="e">
        <f t="shared" si="0"/>
        <v>#VALUE!</v>
      </c>
      <c r="H19" t="s">
        <v>102</v>
      </c>
    </row>
    <row r="20" spans="1:8" x14ac:dyDescent="0.3">
      <c r="A20" s="4">
        <v>46030</v>
      </c>
      <c r="B20" s="5">
        <v>41544464580</v>
      </c>
      <c r="C20" s="6" t="s">
        <v>50</v>
      </c>
      <c r="D20" s="6" t="s">
        <v>51</v>
      </c>
      <c r="E20" s="7"/>
      <c r="F20" s="7">
        <v>7200</v>
      </c>
      <c r="G20" s="7" t="e">
        <f t="shared" si="0"/>
        <v>#VALUE!</v>
      </c>
      <c r="H20" t="s">
        <v>102</v>
      </c>
    </row>
    <row r="21" spans="1:8" x14ac:dyDescent="0.3">
      <c r="A21" s="4">
        <v>46030</v>
      </c>
      <c r="B21" s="5">
        <v>41544475557</v>
      </c>
      <c r="C21" s="6" t="s">
        <v>93</v>
      </c>
      <c r="D21" s="6" t="s">
        <v>99</v>
      </c>
      <c r="E21" s="7"/>
      <c r="F21" s="7">
        <v>9900</v>
      </c>
      <c r="G21" s="7" t="e">
        <f t="shared" si="0"/>
        <v>#VALUE!</v>
      </c>
      <c r="H21" t="s">
        <v>102</v>
      </c>
    </row>
    <row r="22" spans="1:8" x14ac:dyDescent="0.3">
      <c r="A22" s="4">
        <v>46030</v>
      </c>
      <c r="B22" s="5">
        <v>41544474571</v>
      </c>
      <c r="C22" s="6" t="s">
        <v>26</v>
      </c>
      <c r="D22" s="6" t="s">
        <v>27</v>
      </c>
      <c r="E22" s="7"/>
      <c r="F22" s="7">
        <v>4500</v>
      </c>
      <c r="G22" s="7" t="e">
        <f t="shared" si="0"/>
        <v>#VALUE!</v>
      </c>
      <c r="H22" t="s">
        <v>102</v>
      </c>
    </row>
    <row r="23" spans="1:8" x14ac:dyDescent="0.3">
      <c r="A23" s="4">
        <v>46030</v>
      </c>
      <c r="B23" s="5">
        <v>41544464765</v>
      </c>
      <c r="C23" s="6" t="s">
        <v>28</v>
      </c>
      <c r="D23" s="6" t="s">
        <v>29</v>
      </c>
      <c r="E23" s="7"/>
      <c r="F23" s="7">
        <v>19800</v>
      </c>
      <c r="G23" s="7" t="e">
        <f t="shared" si="0"/>
        <v>#VALUE!</v>
      </c>
      <c r="H23" t="s">
        <v>102</v>
      </c>
    </row>
    <row r="24" spans="1:8" x14ac:dyDescent="0.3">
      <c r="A24" s="4">
        <v>46030</v>
      </c>
      <c r="B24" s="5">
        <v>41544465611</v>
      </c>
      <c r="C24" s="6" t="s">
        <v>16</v>
      </c>
      <c r="D24" s="6" t="s">
        <v>17</v>
      </c>
      <c r="E24" s="7"/>
      <c r="F24" s="7">
        <v>14400</v>
      </c>
      <c r="G24" s="7" t="e">
        <f t="shared" si="0"/>
        <v>#VALUE!</v>
      </c>
      <c r="H24" t="s">
        <v>102</v>
      </c>
    </row>
    <row r="25" spans="1:8" x14ac:dyDescent="0.3">
      <c r="A25" s="4">
        <v>46030</v>
      </c>
      <c r="B25" s="5">
        <v>41544474787</v>
      </c>
      <c r="C25" s="6" t="s">
        <v>40</v>
      </c>
      <c r="D25" s="6" t="s">
        <v>41</v>
      </c>
      <c r="E25" s="7"/>
      <c r="F25" s="7">
        <v>14850</v>
      </c>
      <c r="G25" s="7" t="e">
        <f t="shared" si="0"/>
        <v>#VALUE!</v>
      </c>
      <c r="H25" t="s">
        <v>102</v>
      </c>
    </row>
    <row r="26" spans="1:8" x14ac:dyDescent="0.3">
      <c r="A26" s="4">
        <v>46030</v>
      </c>
      <c r="B26" s="5">
        <v>41544452823</v>
      </c>
      <c r="C26" s="6" t="s">
        <v>24</v>
      </c>
      <c r="D26" s="6" t="s">
        <v>25</v>
      </c>
      <c r="E26" s="7"/>
      <c r="F26" s="7">
        <v>18000</v>
      </c>
      <c r="G26" s="7" t="e">
        <f t="shared" si="0"/>
        <v>#VALUE!</v>
      </c>
      <c r="H26" t="s">
        <v>102</v>
      </c>
    </row>
    <row r="27" spans="1:8" x14ac:dyDescent="0.3">
      <c r="A27" s="4">
        <v>46031</v>
      </c>
      <c r="B27" s="5">
        <v>41544624201</v>
      </c>
      <c r="C27" s="6" t="s">
        <v>36</v>
      </c>
      <c r="D27" s="6" t="s">
        <v>37</v>
      </c>
      <c r="E27" s="7"/>
      <c r="F27" s="7">
        <v>7200</v>
      </c>
      <c r="G27" s="7" t="e">
        <f t="shared" si="0"/>
        <v>#VALUE!</v>
      </c>
      <c r="H27" t="s">
        <v>102</v>
      </c>
    </row>
    <row r="28" spans="1:8" x14ac:dyDescent="0.3">
      <c r="A28" s="4">
        <v>46031</v>
      </c>
      <c r="B28" s="5">
        <v>41544487735</v>
      </c>
      <c r="C28" s="6" t="s">
        <v>115</v>
      </c>
      <c r="D28" s="6" t="s">
        <v>104</v>
      </c>
      <c r="E28" s="7"/>
      <c r="F28" s="7">
        <v>9900</v>
      </c>
      <c r="G28" s="7" t="e">
        <f t="shared" si="0"/>
        <v>#VALUE!</v>
      </c>
      <c r="H28" t="s">
        <v>102</v>
      </c>
    </row>
    <row r="29" spans="1:8" x14ac:dyDescent="0.3">
      <c r="A29" s="4">
        <v>46031</v>
      </c>
      <c r="B29" s="5">
        <v>41544487515</v>
      </c>
      <c r="C29" s="6" t="s">
        <v>90</v>
      </c>
      <c r="D29" s="6" t="s">
        <v>98</v>
      </c>
      <c r="E29" s="7"/>
      <c r="F29" s="7">
        <v>15075</v>
      </c>
      <c r="G29" s="7" t="e">
        <f t="shared" si="0"/>
        <v>#VALUE!</v>
      </c>
      <c r="H29" t="s">
        <v>102</v>
      </c>
    </row>
    <row r="30" spans="1:8" x14ac:dyDescent="0.3">
      <c r="A30" s="4">
        <v>46031</v>
      </c>
      <c r="B30" s="5">
        <v>41544624358</v>
      </c>
      <c r="C30" s="6" t="s">
        <v>48</v>
      </c>
      <c r="D30" s="6" t="s">
        <v>49</v>
      </c>
      <c r="E30" s="7"/>
      <c r="F30" s="7">
        <v>83160</v>
      </c>
      <c r="G30" s="7" t="e">
        <f t="shared" si="0"/>
        <v>#VALUE!</v>
      </c>
      <c r="H30" t="s">
        <v>102</v>
      </c>
    </row>
    <row r="31" spans="1:8" x14ac:dyDescent="0.3">
      <c r="A31" s="4">
        <v>46031</v>
      </c>
      <c r="B31" s="5">
        <v>41544624570</v>
      </c>
      <c r="C31" s="6" t="s">
        <v>52</v>
      </c>
      <c r="D31" s="6" t="s">
        <v>81</v>
      </c>
      <c r="E31" s="7"/>
      <c r="F31" s="7">
        <v>16020</v>
      </c>
      <c r="G31" s="7" t="e">
        <f t="shared" si="0"/>
        <v>#VALUE!</v>
      </c>
      <c r="H31" t="s">
        <v>102</v>
      </c>
    </row>
    <row r="32" spans="1:8" x14ac:dyDescent="0.3">
      <c r="A32" s="4">
        <v>46031</v>
      </c>
      <c r="B32" s="5">
        <v>41545238850</v>
      </c>
      <c r="C32" s="6" t="s">
        <v>128</v>
      </c>
      <c r="D32" s="6" t="s">
        <v>170</v>
      </c>
      <c r="E32" s="7"/>
      <c r="F32" s="7">
        <v>36000</v>
      </c>
      <c r="G32" s="7" t="e">
        <f t="shared" si="0"/>
        <v>#VALUE!</v>
      </c>
      <c r="H32" t="s">
        <v>102</v>
      </c>
    </row>
    <row r="33" spans="1:9" x14ac:dyDescent="0.3">
      <c r="A33" s="4">
        <v>46034</v>
      </c>
      <c r="B33" s="5">
        <v>41563239857</v>
      </c>
      <c r="C33" s="6" t="s">
        <v>32</v>
      </c>
      <c r="D33" s="6" t="s">
        <v>33</v>
      </c>
      <c r="E33" s="7"/>
      <c r="F33" s="7">
        <v>10000</v>
      </c>
      <c r="G33" s="7" t="e">
        <f t="shared" si="0"/>
        <v>#VALUE!</v>
      </c>
      <c r="H33" t="s">
        <v>102</v>
      </c>
    </row>
    <row r="34" spans="1:9" x14ac:dyDescent="0.3">
      <c r="A34" s="4">
        <v>46034</v>
      </c>
      <c r="B34" s="5">
        <v>41563240171</v>
      </c>
      <c r="C34" s="6" t="s">
        <v>96</v>
      </c>
      <c r="D34" s="6" t="s">
        <v>105</v>
      </c>
      <c r="E34" s="7"/>
      <c r="F34" s="7">
        <v>12600</v>
      </c>
      <c r="G34" s="7" t="e">
        <f t="shared" si="0"/>
        <v>#VALUE!</v>
      </c>
      <c r="H34" t="s">
        <v>102</v>
      </c>
    </row>
    <row r="35" spans="1:9" x14ac:dyDescent="0.3">
      <c r="A35" s="4">
        <v>46034</v>
      </c>
      <c r="B35" s="5">
        <v>41563239551</v>
      </c>
      <c r="C35" s="6" t="s">
        <v>30</v>
      </c>
      <c r="D35" s="6" t="s">
        <v>31</v>
      </c>
      <c r="E35" s="7"/>
      <c r="F35" s="7">
        <v>13860</v>
      </c>
      <c r="G35" s="7" t="e">
        <f t="shared" si="0"/>
        <v>#VALUE!</v>
      </c>
      <c r="H35" t="s">
        <v>102</v>
      </c>
    </row>
    <row r="36" spans="1:9" x14ac:dyDescent="0.3">
      <c r="A36" s="4">
        <v>46035</v>
      </c>
      <c r="B36" s="5">
        <v>41571844227</v>
      </c>
      <c r="C36" s="6" t="s">
        <v>129</v>
      </c>
      <c r="D36" s="6" t="s">
        <v>171</v>
      </c>
      <c r="E36" s="7"/>
      <c r="F36" s="7">
        <v>392400</v>
      </c>
      <c r="G36" s="7" t="e">
        <f t="shared" si="0"/>
        <v>#VALUE!</v>
      </c>
      <c r="H36" t="s">
        <v>102</v>
      </c>
    </row>
    <row r="37" spans="1:9" x14ac:dyDescent="0.3">
      <c r="A37" s="4">
        <v>46035</v>
      </c>
      <c r="B37" s="5">
        <v>41571845020</v>
      </c>
      <c r="C37" s="6" t="s">
        <v>92</v>
      </c>
      <c r="D37" s="6" t="s">
        <v>100</v>
      </c>
      <c r="E37" s="7"/>
      <c r="F37" s="7">
        <v>75230</v>
      </c>
      <c r="G37" s="7" t="e">
        <f t="shared" si="0"/>
        <v>#VALUE!</v>
      </c>
      <c r="H37" t="s">
        <v>102</v>
      </c>
    </row>
    <row r="38" spans="1:9" x14ac:dyDescent="0.3">
      <c r="A38" s="4">
        <v>46035</v>
      </c>
      <c r="B38" s="5">
        <v>41571844494</v>
      </c>
      <c r="C38" s="6" t="s">
        <v>53</v>
      </c>
      <c r="D38" s="6" t="s">
        <v>121</v>
      </c>
      <c r="E38" s="7"/>
      <c r="F38" s="7">
        <v>673310.5</v>
      </c>
      <c r="G38" s="7" t="e">
        <f t="shared" si="0"/>
        <v>#VALUE!</v>
      </c>
      <c r="H38" t="s">
        <v>102</v>
      </c>
    </row>
    <row r="39" spans="1:9" x14ac:dyDescent="0.3">
      <c r="A39" s="4">
        <v>46035</v>
      </c>
      <c r="B39" s="5">
        <v>41571844747</v>
      </c>
      <c r="C39" s="6" t="s">
        <v>91</v>
      </c>
      <c r="D39" s="6" t="s">
        <v>172</v>
      </c>
      <c r="E39" s="7"/>
      <c r="F39" s="7">
        <v>499258.9</v>
      </c>
      <c r="G39" s="7" t="e">
        <f t="shared" si="0"/>
        <v>#VALUE!</v>
      </c>
      <c r="H39" t="s">
        <v>102</v>
      </c>
    </row>
    <row r="40" spans="1:9" x14ac:dyDescent="0.3">
      <c r="A40" s="4">
        <v>46036</v>
      </c>
      <c r="B40" s="5">
        <v>41579594226</v>
      </c>
      <c r="C40" s="6" t="s">
        <v>83</v>
      </c>
      <c r="D40" s="6" t="s">
        <v>88</v>
      </c>
      <c r="E40" s="7"/>
      <c r="F40" s="7">
        <v>30573</v>
      </c>
      <c r="G40" s="7" t="e">
        <f t="shared" si="0"/>
        <v>#VALUE!</v>
      </c>
      <c r="H40" t="s">
        <v>102</v>
      </c>
    </row>
    <row r="41" spans="1:9" x14ac:dyDescent="0.3">
      <c r="A41" s="4">
        <v>46036</v>
      </c>
      <c r="B41" s="5">
        <v>41582106795</v>
      </c>
      <c r="C41" s="6" t="s">
        <v>55</v>
      </c>
      <c r="D41" s="6" t="s">
        <v>122</v>
      </c>
      <c r="E41" s="7"/>
      <c r="F41" s="7">
        <v>60398</v>
      </c>
      <c r="G41" s="7" t="e">
        <f t="shared" si="0"/>
        <v>#VALUE!</v>
      </c>
      <c r="H41" t="s">
        <v>102</v>
      </c>
    </row>
    <row r="42" spans="1:9" x14ac:dyDescent="0.3">
      <c r="A42" s="4">
        <v>46036</v>
      </c>
      <c r="B42" s="5">
        <v>41582107067</v>
      </c>
      <c r="C42" s="6" t="s">
        <v>130</v>
      </c>
      <c r="D42" s="6" t="s">
        <v>173</v>
      </c>
      <c r="E42" s="7"/>
      <c r="F42" s="7">
        <v>850584.9</v>
      </c>
      <c r="G42" s="7" t="e">
        <f t="shared" si="0"/>
        <v>#VALUE!</v>
      </c>
      <c r="H42" t="s">
        <v>102</v>
      </c>
    </row>
    <row r="43" spans="1:9" x14ac:dyDescent="0.3">
      <c r="A43" s="4">
        <v>46036</v>
      </c>
      <c r="B43" s="5">
        <v>41578713374</v>
      </c>
      <c r="C43" s="6" t="s">
        <v>131</v>
      </c>
      <c r="D43" s="6" t="s">
        <v>174</v>
      </c>
      <c r="E43" s="7"/>
      <c r="F43" s="7">
        <v>694279</v>
      </c>
      <c r="G43" s="7" t="e">
        <f t="shared" si="0"/>
        <v>#VALUE!</v>
      </c>
      <c r="H43" t="s">
        <v>102</v>
      </c>
      <c r="I43">
        <v>0.66</v>
      </c>
    </row>
    <row r="44" spans="1:9" x14ac:dyDescent="0.3">
      <c r="A44" s="4">
        <v>46036</v>
      </c>
      <c r="B44" s="5">
        <v>41579593899</v>
      </c>
      <c r="C44" s="6" t="s">
        <v>86</v>
      </c>
      <c r="D44" s="6" t="s">
        <v>175</v>
      </c>
      <c r="E44" s="7"/>
      <c r="F44" s="7">
        <v>13690.95</v>
      </c>
      <c r="G44" s="7" t="e">
        <f t="shared" si="0"/>
        <v>#VALUE!</v>
      </c>
      <c r="H44" t="s">
        <v>102</v>
      </c>
    </row>
    <row r="45" spans="1:9" x14ac:dyDescent="0.3">
      <c r="A45" s="4">
        <v>46036</v>
      </c>
      <c r="B45" s="5">
        <v>41579593691</v>
      </c>
      <c r="C45" s="6" t="s">
        <v>53</v>
      </c>
      <c r="D45" s="6" t="s">
        <v>121</v>
      </c>
      <c r="E45" s="7"/>
      <c r="F45" s="7">
        <v>670660.65</v>
      </c>
      <c r="G45" s="7" t="e">
        <f t="shared" si="0"/>
        <v>#VALUE!</v>
      </c>
      <c r="H45" t="s">
        <v>102</v>
      </c>
    </row>
    <row r="46" spans="1:9" x14ac:dyDescent="0.3">
      <c r="A46" s="4">
        <v>46037</v>
      </c>
      <c r="B46" s="5">
        <v>41592664575</v>
      </c>
      <c r="C46" s="6" t="s">
        <v>76</v>
      </c>
      <c r="D46" s="6" t="s">
        <v>80</v>
      </c>
      <c r="E46" s="7"/>
      <c r="F46" s="7">
        <v>51500.04</v>
      </c>
      <c r="G46" s="7" t="e">
        <f t="shared" si="0"/>
        <v>#VALUE!</v>
      </c>
      <c r="H46" t="s">
        <v>102</v>
      </c>
    </row>
    <row r="47" spans="1:9" x14ac:dyDescent="0.3">
      <c r="A47" s="4">
        <v>46037</v>
      </c>
      <c r="B47" s="5">
        <v>41592664755</v>
      </c>
      <c r="C47" s="6" t="s">
        <v>111</v>
      </c>
      <c r="D47" s="6" t="s">
        <v>176</v>
      </c>
      <c r="E47" s="7"/>
      <c r="F47" s="7">
        <v>283828.88</v>
      </c>
      <c r="G47" s="7" t="e">
        <f t="shared" si="0"/>
        <v>#VALUE!</v>
      </c>
      <c r="H47" t="s">
        <v>102</v>
      </c>
    </row>
    <row r="48" spans="1:9" x14ac:dyDescent="0.3">
      <c r="A48" s="4">
        <v>46037</v>
      </c>
      <c r="B48" s="5">
        <v>41592665019</v>
      </c>
      <c r="C48" s="6" t="s">
        <v>111</v>
      </c>
      <c r="D48" s="6" t="s">
        <v>177</v>
      </c>
      <c r="E48" s="7"/>
      <c r="F48" s="7">
        <v>1891391.74</v>
      </c>
      <c r="G48" s="7" t="e">
        <f t="shared" si="0"/>
        <v>#VALUE!</v>
      </c>
      <c r="H48" t="s">
        <v>102</v>
      </c>
    </row>
    <row r="49" spans="1:8" x14ac:dyDescent="0.3">
      <c r="A49" s="4">
        <v>46037</v>
      </c>
      <c r="B49" s="5">
        <v>41588979431</v>
      </c>
      <c r="C49" s="6" t="s">
        <v>132</v>
      </c>
      <c r="D49" s="6" t="s">
        <v>178</v>
      </c>
      <c r="E49" s="7"/>
      <c r="F49" s="7">
        <v>54584.75</v>
      </c>
      <c r="G49" s="7" t="e">
        <f t="shared" si="0"/>
        <v>#VALUE!</v>
      </c>
      <c r="H49" t="s">
        <v>102</v>
      </c>
    </row>
    <row r="50" spans="1:8" x14ac:dyDescent="0.3">
      <c r="A50" s="4">
        <v>46037</v>
      </c>
      <c r="B50" s="5">
        <v>41588979763</v>
      </c>
      <c r="C50" s="6" t="s">
        <v>95</v>
      </c>
      <c r="D50" s="6" t="s">
        <v>100</v>
      </c>
      <c r="E50" s="7"/>
      <c r="F50" s="7">
        <v>94050</v>
      </c>
      <c r="G50" s="7" t="e">
        <f t="shared" si="0"/>
        <v>#VALUE!</v>
      </c>
      <c r="H50" t="s">
        <v>102</v>
      </c>
    </row>
    <row r="51" spans="1:8" x14ac:dyDescent="0.3">
      <c r="A51" s="4">
        <v>46037</v>
      </c>
      <c r="B51" s="5">
        <v>41588592813</v>
      </c>
      <c r="C51" s="6" t="s">
        <v>60</v>
      </c>
      <c r="D51" s="6" t="s">
        <v>61</v>
      </c>
      <c r="E51" s="7"/>
      <c r="F51" s="7">
        <v>2279.66</v>
      </c>
      <c r="G51" s="7" t="e">
        <f t="shared" si="0"/>
        <v>#VALUE!</v>
      </c>
      <c r="H51" t="s">
        <v>102</v>
      </c>
    </row>
    <row r="52" spans="1:8" x14ac:dyDescent="0.3">
      <c r="A52" s="4">
        <v>46037</v>
      </c>
      <c r="B52" s="5">
        <v>41588593257</v>
      </c>
      <c r="C52" s="6" t="s">
        <v>60</v>
      </c>
      <c r="D52" s="6" t="s">
        <v>61</v>
      </c>
      <c r="E52" s="7"/>
      <c r="F52" s="7">
        <v>2279.66</v>
      </c>
      <c r="G52" s="7" t="e">
        <f t="shared" si="0"/>
        <v>#VALUE!</v>
      </c>
      <c r="H52" t="s">
        <v>102</v>
      </c>
    </row>
    <row r="53" spans="1:8" x14ac:dyDescent="0.3">
      <c r="A53" s="4">
        <v>46037</v>
      </c>
      <c r="B53" s="5">
        <v>41588593899</v>
      </c>
      <c r="C53" s="6" t="s">
        <v>60</v>
      </c>
      <c r="D53" s="6" t="s">
        <v>61</v>
      </c>
      <c r="E53" s="7"/>
      <c r="F53" s="7">
        <v>2279.66</v>
      </c>
      <c r="G53" s="7" t="e">
        <f t="shared" si="0"/>
        <v>#VALUE!</v>
      </c>
      <c r="H53" t="s">
        <v>102</v>
      </c>
    </row>
    <row r="54" spans="1:8" x14ac:dyDescent="0.3">
      <c r="A54" s="4">
        <v>46037</v>
      </c>
      <c r="B54" s="5">
        <v>41588592426</v>
      </c>
      <c r="C54" s="6" t="s">
        <v>109</v>
      </c>
      <c r="D54" s="6" t="s">
        <v>125</v>
      </c>
      <c r="E54" s="7"/>
      <c r="F54" s="7">
        <v>13842.5</v>
      </c>
      <c r="G54" s="7" t="e">
        <f t="shared" si="0"/>
        <v>#VALUE!</v>
      </c>
      <c r="H54" t="s">
        <v>102</v>
      </c>
    </row>
    <row r="55" spans="1:8" x14ac:dyDescent="0.3">
      <c r="A55" s="4">
        <v>46037</v>
      </c>
      <c r="B55" s="5">
        <v>41592665229</v>
      </c>
      <c r="C55" s="6" t="s">
        <v>133</v>
      </c>
      <c r="D55" s="6" t="s">
        <v>94</v>
      </c>
      <c r="E55" s="7"/>
      <c r="F55" s="7">
        <v>303250</v>
      </c>
      <c r="G55" s="7" t="e">
        <f t="shared" si="0"/>
        <v>#VALUE!</v>
      </c>
      <c r="H55" t="s">
        <v>102</v>
      </c>
    </row>
    <row r="56" spans="1:8" x14ac:dyDescent="0.3">
      <c r="A56" s="4">
        <v>46038</v>
      </c>
      <c r="B56" s="5"/>
      <c r="C56" s="6" t="s">
        <v>15</v>
      </c>
      <c r="D56" s="6" t="s">
        <v>15</v>
      </c>
      <c r="E56" s="7">
        <v>15000</v>
      </c>
      <c r="F56" s="7"/>
      <c r="G56" s="7" t="e">
        <f t="shared" si="0"/>
        <v>#VALUE!</v>
      </c>
    </row>
    <row r="57" spans="1:8" x14ac:dyDescent="0.3">
      <c r="A57" s="4">
        <v>46038</v>
      </c>
      <c r="B57" s="5"/>
      <c r="C57" s="6" t="s">
        <v>15</v>
      </c>
      <c r="D57" s="6" t="s">
        <v>15</v>
      </c>
      <c r="E57" s="7">
        <v>1348550.15</v>
      </c>
      <c r="F57" s="7"/>
      <c r="G57" s="7" t="e">
        <f t="shared" si="0"/>
        <v>#VALUE!</v>
      </c>
    </row>
    <row r="58" spans="1:8" x14ac:dyDescent="0.3">
      <c r="A58" s="4">
        <v>46038</v>
      </c>
      <c r="B58" s="5">
        <v>41598138753</v>
      </c>
      <c r="C58" s="6" t="s">
        <v>62</v>
      </c>
      <c r="D58" s="6" t="s">
        <v>124</v>
      </c>
      <c r="E58" s="7"/>
      <c r="F58" s="7">
        <v>96840</v>
      </c>
      <c r="G58" s="7" t="e">
        <f t="shared" si="0"/>
        <v>#VALUE!</v>
      </c>
      <c r="H58" t="s">
        <v>102</v>
      </c>
    </row>
    <row r="59" spans="1:8" x14ac:dyDescent="0.3">
      <c r="A59" s="4">
        <v>46038</v>
      </c>
      <c r="B59" s="5">
        <v>41599031132</v>
      </c>
      <c r="C59" s="6" t="s">
        <v>62</v>
      </c>
      <c r="D59" s="6" t="s">
        <v>124</v>
      </c>
      <c r="E59" s="7"/>
      <c r="F59" s="7">
        <v>91460</v>
      </c>
      <c r="G59" s="7" t="e">
        <f t="shared" si="0"/>
        <v>#VALUE!</v>
      </c>
      <c r="H59" t="s">
        <v>102</v>
      </c>
    </row>
    <row r="60" spans="1:8" x14ac:dyDescent="0.3">
      <c r="A60" s="4">
        <v>46038</v>
      </c>
      <c r="B60" s="5">
        <v>41598937221</v>
      </c>
      <c r="C60" s="6" t="s">
        <v>57</v>
      </c>
      <c r="D60" s="6" t="s">
        <v>58</v>
      </c>
      <c r="E60" s="7"/>
      <c r="F60" s="7">
        <v>254210.17</v>
      </c>
      <c r="G60" s="7" t="e">
        <f t="shared" si="0"/>
        <v>#VALUE!</v>
      </c>
      <c r="H60" t="s">
        <v>102</v>
      </c>
    </row>
    <row r="61" spans="1:8" x14ac:dyDescent="0.3">
      <c r="A61" s="4">
        <v>46038</v>
      </c>
      <c r="B61" s="5">
        <v>41599163766</v>
      </c>
      <c r="C61" s="6" t="s">
        <v>62</v>
      </c>
      <c r="D61" s="6" t="s">
        <v>124</v>
      </c>
      <c r="E61" s="7"/>
      <c r="F61" s="7">
        <v>91460</v>
      </c>
      <c r="G61" s="7" t="e">
        <f t="shared" si="0"/>
        <v>#VALUE!</v>
      </c>
      <c r="H61" t="s">
        <v>102</v>
      </c>
    </row>
    <row r="62" spans="1:8" x14ac:dyDescent="0.3">
      <c r="A62" s="4">
        <v>46038</v>
      </c>
      <c r="B62" s="5" t="s">
        <v>167</v>
      </c>
      <c r="C62" s="6" t="s">
        <v>77</v>
      </c>
      <c r="D62" s="6" t="s">
        <v>59</v>
      </c>
      <c r="E62" s="7"/>
      <c r="F62" s="7">
        <v>22724.25</v>
      </c>
      <c r="G62" s="7" t="e">
        <f t="shared" si="0"/>
        <v>#VALUE!</v>
      </c>
      <c r="H62" t="s">
        <v>102</v>
      </c>
    </row>
    <row r="63" spans="1:8" x14ac:dyDescent="0.3">
      <c r="A63" s="4">
        <v>46038</v>
      </c>
      <c r="B63" s="5">
        <v>41597909351</v>
      </c>
      <c r="C63" s="6" t="s">
        <v>57</v>
      </c>
      <c r="D63" s="6" t="s">
        <v>58</v>
      </c>
      <c r="E63" s="7"/>
      <c r="F63" s="7">
        <v>11367.54</v>
      </c>
      <c r="G63" s="7" t="e">
        <f t="shared" si="0"/>
        <v>#VALUE!</v>
      </c>
      <c r="H63" t="s">
        <v>102</v>
      </c>
    </row>
    <row r="64" spans="1:8" x14ac:dyDescent="0.3">
      <c r="A64" s="4">
        <v>46038</v>
      </c>
      <c r="B64" s="5">
        <v>41597909621</v>
      </c>
      <c r="C64" s="6" t="s">
        <v>57</v>
      </c>
      <c r="D64" s="6" t="s">
        <v>58</v>
      </c>
      <c r="E64" s="7"/>
      <c r="F64" s="7">
        <v>47600.85</v>
      </c>
      <c r="G64" s="7" t="e">
        <f t="shared" si="0"/>
        <v>#VALUE!</v>
      </c>
      <c r="H64" t="s">
        <v>102</v>
      </c>
    </row>
    <row r="65" spans="1:8" x14ac:dyDescent="0.3">
      <c r="A65" s="4">
        <v>46038</v>
      </c>
      <c r="B65" s="5">
        <v>41597910597</v>
      </c>
      <c r="C65" s="6" t="s">
        <v>57</v>
      </c>
      <c r="D65" s="6" t="s">
        <v>58</v>
      </c>
      <c r="E65" s="7"/>
      <c r="F65" s="7">
        <v>41369.839999999997</v>
      </c>
      <c r="G65" s="7" t="e">
        <f t="shared" si="0"/>
        <v>#VALUE!</v>
      </c>
      <c r="H65" t="s">
        <v>102</v>
      </c>
    </row>
    <row r="66" spans="1:8" x14ac:dyDescent="0.3">
      <c r="A66" s="4">
        <v>46041</v>
      </c>
      <c r="B66" s="5">
        <v>16157</v>
      </c>
      <c r="C66" s="6" t="s">
        <v>73</v>
      </c>
      <c r="D66" s="6" t="s">
        <v>79</v>
      </c>
      <c r="E66" s="7"/>
      <c r="F66" s="7">
        <v>9000</v>
      </c>
      <c r="G66" s="7" t="e">
        <f t="shared" si="0"/>
        <v>#VALUE!</v>
      </c>
      <c r="H66" t="s">
        <v>102</v>
      </c>
    </row>
    <row r="67" spans="1:8" x14ac:dyDescent="0.3">
      <c r="A67" s="4">
        <v>46041</v>
      </c>
      <c r="B67" s="5">
        <v>16158</v>
      </c>
      <c r="C67" s="6" t="s">
        <v>72</v>
      </c>
      <c r="D67" s="6" t="s">
        <v>78</v>
      </c>
      <c r="E67" s="7"/>
      <c r="F67" s="7">
        <v>18000</v>
      </c>
      <c r="G67" s="7" t="e">
        <f t="shared" si="0"/>
        <v>#VALUE!</v>
      </c>
      <c r="H67" t="s">
        <v>102</v>
      </c>
    </row>
    <row r="68" spans="1:8" x14ac:dyDescent="0.3">
      <c r="A68" s="4">
        <v>46041</v>
      </c>
      <c r="B68" s="5">
        <v>16159</v>
      </c>
      <c r="C68" s="6" t="s">
        <v>134</v>
      </c>
      <c r="D68" s="6" t="s">
        <v>179</v>
      </c>
      <c r="E68" s="7"/>
      <c r="F68" s="7">
        <v>80000</v>
      </c>
      <c r="G68" s="7" t="e">
        <f t="shared" si="0"/>
        <v>#VALUE!</v>
      </c>
    </row>
    <row r="69" spans="1:8" x14ac:dyDescent="0.3">
      <c r="A69" s="4"/>
      <c r="B69" s="5">
        <v>16160</v>
      </c>
      <c r="C69" s="6" t="s">
        <v>103</v>
      </c>
      <c r="D69" s="6" t="s">
        <v>103</v>
      </c>
      <c r="E69" s="7"/>
      <c r="F69" s="7"/>
      <c r="G69" s="7" t="e">
        <f t="shared" si="0"/>
        <v>#VALUE!</v>
      </c>
    </row>
    <row r="70" spans="1:8" x14ac:dyDescent="0.3">
      <c r="A70" s="4"/>
      <c r="B70" s="5">
        <v>16161</v>
      </c>
      <c r="C70" s="6" t="s">
        <v>103</v>
      </c>
      <c r="D70" s="6" t="s">
        <v>103</v>
      </c>
      <c r="E70" s="7"/>
      <c r="F70" s="7"/>
      <c r="G70" s="7" t="e">
        <f t="shared" si="0"/>
        <v>#VALUE!</v>
      </c>
    </row>
    <row r="71" spans="1:8" x14ac:dyDescent="0.3">
      <c r="A71" s="4"/>
      <c r="B71" s="5">
        <v>16162</v>
      </c>
      <c r="C71" s="6" t="s">
        <v>103</v>
      </c>
      <c r="D71" s="6" t="s">
        <v>103</v>
      </c>
      <c r="E71" s="7"/>
      <c r="F71" s="7"/>
      <c r="G71" s="7" t="e">
        <f t="shared" si="0"/>
        <v>#VALUE!</v>
      </c>
    </row>
    <row r="72" spans="1:8" x14ac:dyDescent="0.3">
      <c r="A72" s="4">
        <v>46041</v>
      </c>
      <c r="B72" s="5">
        <v>16163</v>
      </c>
      <c r="C72" s="6" t="s">
        <v>135</v>
      </c>
      <c r="D72" s="6" t="s">
        <v>179</v>
      </c>
      <c r="E72" s="7"/>
      <c r="F72" s="7">
        <v>67846.5</v>
      </c>
      <c r="G72" s="7" t="e">
        <f t="shared" si="0"/>
        <v>#VALUE!</v>
      </c>
    </row>
    <row r="73" spans="1:8" x14ac:dyDescent="0.3">
      <c r="A73" s="4">
        <v>46041</v>
      </c>
      <c r="B73" s="5">
        <v>16164</v>
      </c>
      <c r="C73" s="6" t="s">
        <v>136</v>
      </c>
      <c r="D73" s="6" t="s">
        <v>179</v>
      </c>
      <c r="E73" s="7"/>
      <c r="F73" s="7">
        <v>221000</v>
      </c>
      <c r="G73" s="7" t="e">
        <f t="shared" si="0"/>
        <v>#VALUE!</v>
      </c>
    </row>
    <row r="74" spans="1:8" x14ac:dyDescent="0.3">
      <c r="A74" s="4">
        <v>46041</v>
      </c>
      <c r="B74" s="5">
        <v>16165</v>
      </c>
      <c r="C74" s="6" t="s">
        <v>137</v>
      </c>
      <c r="D74" s="6" t="s">
        <v>179</v>
      </c>
      <c r="E74" s="7"/>
      <c r="F74" s="7">
        <v>272000</v>
      </c>
      <c r="G74" s="7" t="e">
        <f t="shared" si="0"/>
        <v>#VALUE!</v>
      </c>
    </row>
    <row r="75" spans="1:8" x14ac:dyDescent="0.3">
      <c r="A75" s="4">
        <v>46041</v>
      </c>
      <c r="B75" s="5">
        <v>16166</v>
      </c>
      <c r="C75" s="6" t="s">
        <v>138</v>
      </c>
      <c r="D75" s="6" t="s">
        <v>179</v>
      </c>
      <c r="E75" s="7"/>
      <c r="F75" s="7">
        <v>70768.25</v>
      </c>
      <c r="G75" s="7" t="e">
        <f t="shared" si="0"/>
        <v>#VALUE!</v>
      </c>
    </row>
    <row r="76" spans="1:8" x14ac:dyDescent="0.3">
      <c r="A76" s="4">
        <v>46041</v>
      </c>
      <c r="B76" s="5">
        <v>16167</v>
      </c>
      <c r="C76" s="6" t="s">
        <v>139</v>
      </c>
      <c r="D76" s="6" t="s">
        <v>179</v>
      </c>
      <c r="E76" s="7"/>
      <c r="F76" s="7">
        <v>78162.5</v>
      </c>
      <c r="G76" s="7" t="e">
        <f t="shared" si="0"/>
        <v>#VALUE!</v>
      </c>
    </row>
    <row r="77" spans="1:8" x14ac:dyDescent="0.3">
      <c r="A77" s="4">
        <v>46041</v>
      </c>
      <c r="B77" s="5">
        <v>16168</v>
      </c>
      <c r="C77" s="6" t="s">
        <v>140</v>
      </c>
      <c r="D77" s="6" t="s">
        <v>179</v>
      </c>
      <c r="E77" s="7"/>
      <c r="F77" s="7">
        <v>72290.44</v>
      </c>
      <c r="G77" s="7" t="e">
        <f t="shared" si="0"/>
        <v>#VALUE!</v>
      </c>
    </row>
    <row r="78" spans="1:8" x14ac:dyDescent="0.3">
      <c r="A78" s="4">
        <v>46041</v>
      </c>
      <c r="B78" s="5">
        <v>16169</v>
      </c>
      <c r="C78" s="6" t="s">
        <v>141</v>
      </c>
      <c r="D78" s="6" t="s">
        <v>179</v>
      </c>
      <c r="E78" s="7"/>
      <c r="F78" s="7">
        <v>92305</v>
      </c>
      <c r="G78" s="7" t="e">
        <f t="shared" si="0"/>
        <v>#VALUE!</v>
      </c>
    </row>
    <row r="79" spans="1:8" x14ac:dyDescent="0.3">
      <c r="A79" s="4">
        <v>46041</v>
      </c>
      <c r="B79" s="5">
        <v>16170</v>
      </c>
      <c r="C79" s="6" t="s">
        <v>142</v>
      </c>
      <c r="D79" s="6" t="s">
        <v>179</v>
      </c>
      <c r="E79" s="7"/>
      <c r="F79" s="7">
        <v>95381.08</v>
      </c>
      <c r="G79" s="7" t="e">
        <f t="shared" si="0"/>
        <v>#VALUE!</v>
      </c>
    </row>
    <row r="80" spans="1:8" x14ac:dyDescent="0.3">
      <c r="A80" s="4">
        <v>46041</v>
      </c>
      <c r="B80" s="5">
        <v>16171</v>
      </c>
      <c r="C80" s="6" t="s">
        <v>143</v>
      </c>
      <c r="D80" s="6" t="s">
        <v>179</v>
      </c>
      <c r="E80" s="7"/>
      <c r="F80" s="7">
        <v>131536.5</v>
      </c>
      <c r="G80" s="7" t="e">
        <f t="shared" si="0"/>
        <v>#VALUE!</v>
      </c>
    </row>
    <row r="81" spans="1:7" x14ac:dyDescent="0.3">
      <c r="A81" s="4">
        <v>46041</v>
      </c>
      <c r="B81" s="5">
        <v>16172</v>
      </c>
      <c r="C81" s="6" t="s">
        <v>144</v>
      </c>
      <c r="D81" s="6" t="s">
        <v>179</v>
      </c>
      <c r="E81" s="7"/>
      <c r="F81" s="7">
        <v>104306.4</v>
      </c>
      <c r="G81" s="7" t="e">
        <f t="shared" si="0"/>
        <v>#VALUE!</v>
      </c>
    </row>
    <row r="82" spans="1:7" x14ac:dyDescent="0.3">
      <c r="A82" s="4">
        <v>46041</v>
      </c>
      <c r="B82" s="5">
        <v>16173</v>
      </c>
      <c r="C82" s="6" t="s">
        <v>145</v>
      </c>
      <c r="D82" s="6" t="s">
        <v>179</v>
      </c>
      <c r="E82" s="7"/>
      <c r="F82" s="7">
        <v>61896</v>
      </c>
      <c r="G82" s="7" t="e">
        <f t="shared" si="0"/>
        <v>#VALUE!</v>
      </c>
    </row>
    <row r="83" spans="1:7" x14ac:dyDescent="0.3">
      <c r="A83" s="4">
        <v>46041</v>
      </c>
      <c r="B83" s="5">
        <v>16174</v>
      </c>
      <c r="C83" s="6" t="s">
        <v>146</v>
      </c>
      <c r="D83" s="6" t="s">
        <v>179</v>
      </c>
      <c r="E83" s="7"/>
      <c r="F83" s="7">
        <v>156459.6</v>
      </c>
      <c r="G83" s="7" t="e">
        <f t="shared" si="0"/>
        <v>#VALUE!</v>
      </c>
    </row>
    <row r="84" spans="1:7" x14ac:dyDescent="0.3">
      <c r="A84" s="4">
        <v>46041</v>
      </c>
      <c r="B84" s="5">
        <v>16175</v>
      </c>
      <c r="C84" s="6" t="s">
        <v>147</v>
      </c>
      <c r="D84" s="6" t="s">
        <v>179</v>
      </c>
      <c r="E84" s="7"/>
      <c r="F84" s="7">
        <v>147601.29</v>
      </c>
      <c r="G84" s="7" t="e">
        <f t="shared" si="0"/>
        <v>#VALUE!</v>
      </c>
    </row>
    <row r="85" spans="1:7" x14ac:dyDescent="0.3">
      <c r="A85" s="4">
        <v>46041</v>
      </c>
      <c r="B85" s="5">
        <v>16176</v>
      </c>
      <c r="C85" s="6" t="s">
        <v>148</v>
      </c>
      <c r="D85" s="6" t="s">
        <v>179</v>
      </c>
      <c r="E85" s="7"/>
      <c r="F85" s="7">
        <v>77383.520000000004</v>
      </c>
      <c r="G85" s="7" t="e">
        <f t="shared" si="0"/>
        <v>#VALUE!</v>
      </c>
    </row>
    <row r="86" spans="1:7" x14ac:dyDescent="0.3">
      <c r="A86" s="4">
        <v>46041</v>
      </c>
      <c r="B86" s="5">
        <v>16177</v>
      </c>
      <c r="C86" s="6" t="s">
        <v>149</v>
      </c>
      <c r="D86" s="6" t="s">
        <v>179</v>
      </c>
      <c r="E86" s="7"/>
      <c r="F86" s="7">
        <v>35708.400000000001</v>
      </c>
      <c r="G86" s="7" t="e">
        <f t="shared" si="0"/>
        <v>#VALUE!</v>
      </c>
    </row>
    <row r="87" spans="1:7" x14ac:dyDescent="0.3">
      <c r="A87" s="4">
        <v>46041</v>
      </c>
      <c r="B87" s="5">
        <v>16178</v>
      </c>
      <c r="C87" s="6" t="s">
        <v>150</v>
      </c>
      <c r="D87" s="6" t="s">
        <v>179</v>
      </c>
      <c r="E87" s="7"/>
      <c r="F87" s="7">
        <v>94826.6</v>
      </c>
      <c r="G87" s="7" t="e">
        <f t="shared" si="0"/>
        <v>#VALUE!</v>
      </c>
    </row>
    <row r="88" spans="1:7" x14ac:dyDescent="0.3">
      <c r="A88" s="4">
        <v>46041</v>
      </c>
      <c r="B88" s="5">
        <v>16179</v>
      </c>
      <c r="C88" s="6" t="s">
        <v>151</v>
      </c>
      <c r="D88" s="6" t="s">
        <v>179</v>
      </c>
      <c r="E88" s="7"/>
      <c r="F88" s="7">
        <v>88478.5</v>
      </c>
      <c r="G88" s="7" t="e">
        <f t="shared" si="0"/>
        <v>#VALUE!</v>
      </c>
    </row>
    <row r="89" spans="1:7" x14ac:dyDescent="0.3">
      <c r="A89" s="4"/>
      <c r="B89" s="5">
        <v>16180</v>
      </c>
      <c r="C89" s="6" t="s">
        <v>152</v>
      </c>
      <c r="D89" s="6" t="s">
        <v>152</v>
      </c>
      <c r="E89" s="7"/>
      <c r="F89" s="7"/>
      <c r="G89" s="7" t="e">
        <f t="shared" si="0"/>
        <v>#VALUE!</v>
      </c>
    </row>
    <row r="90" spans="1:7" x14ac:dyDescent="0.3">
      <c r="A90" s="4">
        <v>46041</v>
      </c>
      <c r="B90" s="5">
        <v>16181</v>
      </c>
      <c r="C90" s="6" t="s">
        <v>153</v>
      </c>
      <c r="D90" s="6" t="s">
        <v>179</v>
      </c>
      <c r="E90" s="7"/>
      <c r="F90" s="7">
        <v>67370.460000000006</v>
      </c>
      <c r="G90" s="7" t="e">
        <f t="shared" si="0"/>
        <v>#VALUE!</v>
      </c>
    </row>
    <row r="91" spans="1:7" x14ac:dyDescent="0.3">
      <c r="A91" s="4">
        <v>46041</v>
      </c>
      <c r="B91" s="5">
        <v>16182</v>
      </c>
      <c r="C91" s="6" t="s">
        <v>154</v>
      </c>
      <c r="D91" s="6" t="s">
        <v>179</v>
      </c>
      <c r="E91" s="7"/>
      <c r="F91" s="7">
        <v>56340.4</v>
      </c>
      <c r="G91" s="7" t="e">
        <f t="shared" si="0"/>
        <v>#VALUE!</v>
      </c>
    </row>
    <row r="92" spans="1:7" x14ac:dyDescent="0.3">
      <c r="A92" s="4">
        <v>46041</v>
      </c>
      <c r="B92" s="5">
        <v>16183</v>
      </c>
      <c r="C92" s="6" t="s">
        <v>155</v>
      </c>
      <c r="D92" s="6" t="s">
        <v>179</v>
      </c>
      <c r="E92" s="7"/>
      <c r="F92" s="7">
        <v>94826.6</v>
      </c>
      <c r="G92" s="7" t="e">
        <f t="shared" si="0"/>
        <v>#VALUE!</v>
      </c>
    </row>
    <row r="93" spans="1:7" x14ac:dyDescent="0.3">
      <c r="A93" s="4">
        <v>46041</v>
      </c>
      <c r="B93" s="5">
        <v>16184</v>
      </c>
      <c r="C93" s="6" t="s">
        <v>156</v>
      </c>
      <c r="D93" s="6" t="s">
        <v>179</v>
      </c>
      <c r="E93" s="7"/>
      <c r="F93" s="7">
        <v>109348.52</v>
      </c>
      <c r="G93" s="7" t="e">
        <f t="shared" si="0"/>
        <v>#VALUE!</v>
      </c>
    </row>
    <row r="94" spans="1:7" x14ac:dyDescent="0.3">
      <c r="A94" s="4"/>
      <c r="B94" s="5">
        <v>16185</v>
      </c>
      <c r="C94" s="6" t="s">
        <v>152</v>
      </c>
      <c r="D94" s="6" t="s">
        <v>152</v>
      </c>
      <c r="E94" s="7"/>
      <c r="F94" s="7"/>
      <c r="G94" s="7" t="e">
        <f t="shared" si="0"/>
        <v>#VALUE!</v>
      </c>
    </row>
    <row r="95" spans="1:7" x14ac:dyDescent="0.3">
      <c r="A95" s="4">
        <v>46041</v>
      </c>
      <c r="B95" s="5">
        <v>16186</v>
      </c>
      <c r="C95" s="6" t="s">
        <v>157</v>
      </c>
      <c r="D95" s="6" t="s">
        <v>179</v>
      </c>
      <c r="E95" s="7"/>
      <c r="F95" s="7">
        <v>42056.5</v>
      </c>
      <c r="G95" s="7" t="e">
        <f t="shared" si="0"/>
        <v>#VALUE!</v>
      </c>
    </row>
    <row r="96" spans="1:7" x14ac:dyDescent="0.3">
      <c r="A96" s="4">
        <v>46041</v>
      </c>
      <c r="B96" s="5">
        <v>16187</v>
      </c>
      <c r="C96" s="6" t="s">
        <v>158</v>
      </c>
      <c r="D96" s="6" t="s">
        <v>179</v>
      </c>
      <c r="E96" s="7"/>
      <c r="F96" s="7">
        <v>78162.5</v>
      </c>
      <c r="G96" s="7" t="e">
        <f t="shared" si="0"/>
        <v>#VALUE!</v>
      </c>
    </row>
    <row r="97" spans="1:8" x14ac:dyDescent="0.3">
      <c r="A97" s="4">
        <v>46041</v>
      </c>
      <c r="B97" s="5">
        <v>16188</v>
      </c>
      <c r="C97" s="6" t="s">
        <v>159</v>
      </c>
      <c r="D97" s="6" t="s">
        <v>179</v>
      </c>
      <c r="E97" s="7"/>
      <c r="F97" s="7">
        <v>62212.46</v>
      </c>
      <c r="G97" s="7" t="e">
        <f t="shared" si="0"/>
        <v>#VALUE!</v>
      </c>
    </row>
    <row r="98" spans="1:8" x14ac:dyDescent="0.3">
      <c r="A98" s="4">
        <v>46041</v>
      </c>
      <c r="B98" s="5">
        <v>16189</v>
      </c>
      <c r="C98" s="6" t="s">
        <v>160</v>
      </c>
      <c r="D98" s="6" t="s">
        <v>179</v>
      </c>
      <c r="E98" s="7"/>
      <c r="F98" s="7">
        <v>141536.5</v>
      </c>
      <c r="G98" s="7" t="e">
        <f t="shared" si="0"/>
        <v>#VALUE!</v>
      </c>
    </row>
    <row r="99" spans="1:8" x14ac:dyDescent="0.3">
      <c r="A99" s="4">
        <v>46041</v>
      </c>
      <c r="B99" s="5">
        <v>16190</v>
      </c>
      <c r="C99" s="6" t="s">
        <v>161</v>
      </c>
      <c r="D99" s="6" t="s">
        <v>179</v>
      </c>
      <c r="E99" s="7"/>
      <c r="F99" s="7">
        <v>89668.6</v>
      </c>
      <c r="G99" s="7" t="e">
        <f t="shared" si="0"/>
        <v>#VALUE!</v>
      </c>
    </row>
    <row r="100" spans="1:8" x14ac:dyDescent="0.3">
      <c r="A100" s="4">
        <v>46041</v>
      </c>
      <c r="B100" s="5">
        <v>16191</v>
      </c>
      <c r="C100" s="6" t="s">
        <v>162</v>
      </c>
      <c r="D100" s="6" t="s">
        <v>179</v>
      </c>
      <c r="E100" s="7"/>
      <c r="F100" s="7">
        <v>69598.8</v>
      </c>
      <c r="G100" s="7" t="e">
        <f t="shared" si="0"/>
        <v>#VALUE!</v>
      </c>
      <c r="H100" s="13">
        <f>SUM(F68:F100)</f>
        <v>2759071.92</v>
      </c>
    </row>
    <row r="101" spans="1:8" x14ac:dyDescent="0.3">
      <c r="A101" s="4">
        <v>46042</v>
      </c>
      <c r="B101" s="5">
        <v>41625309878</v>
      </c>
      <c r="C101" s="6" t="s">
        <v>82</v>
      </c>
      <c r="D101" s="6" t="s">
        <v>180</v>
      </c>
      <c r="E101" s="7"/>
      <c r="F101" s="7">
        <v>70865.119999999995</v>
      </c>
      <c r="G101" s="7" t="e">
        <f t="shared" si="0"/>
        <v>#VALUE!</v>
      </c>
      <c r="H101" t="s">
        <v>102</v>
      </c>
    </row>
    <row r="102" spans="1:8" x14ac:dyDescent="0.3">
      <c r="A102" s="4">
        <v>46042</v>
      </c>
      <c r="B102" s="5">
        <v>41625309572</v>
      </c>
      <c r="C102" s="6" t="s">
        <v>62</v>
      </c>
      <c r="D102" s="6" t="s">
        <v>124</v>
      </c>
      <c r="E102" s="7"/>
      <c r="F102" s="7">
        <v>221118</v>
      </c>
      <c r="G102" s="7" t="e">
        <f t="shared" si="0"/>
        <v>#VALUE!</v>
      </c>
      <c r="H102" t="s">
        <v>102</v>
      </c>
    </row>
    <row r="103" spans="1:8" x14ac:dyDescent="0.3">
      <c r="A103" s="4">
        <v>46042</v>
      </c>
      <c r="B103" s="5">
        <v>41625409531</v>
      </c>
      <c r="C103" s="6" t="s">
        <v>62</v>
      </c>
      <c r="D103" s="6" t="s">
        <v>124</v>
      </c>
      <c r="E103" s="7"/>
      <c r="F103" s="7">
        <v>123740</v>
      </c>
      <c r="G103" s="7" t="e">
        <f t="shared" si="0"/>
        <v>#VALUE!</v>
      </c>
      <c r="H103" t="s">
        <v>102</v>
      </c>
    </row>
    <row r="104" spans="1:8" x14ac:dyDescent="0.3">
      <c r="A104" s="4">
        <v>46042</v>
      </c>
      <c r="B104" s="5">
        <v>41625309170</v>
      </c>
      <c r="C104" s="6" t="s">
        <v>107</v>
      </c>
      <c r="D104" s="6" t="s">
        <v>126</v>
      </c>
      <c r="E104" s="7"/>
      <c r="F104" s="7">
        <v>1640082</v>
      </c>
      <c r="G104" s="7" t="e">
        <f t="shared" si="0"/>
        <v>#VALUE!</v>
      </c>
      <c r="H104" t="s">
        <v>102</v>
      </c>
    </row>
    <row r="105" spans="1:8" x14ac:dyDescent="0.3">
      <c r="A105" s="4">
        <v>46042</v>
      </c>
      <c r="B105" s="5">
        <v>41629071980</v>
      </c>
      <c r="C105" s="6" t="s">
        <v>56</v>
      </c>
      <c r="D105" s="6" t="s">
        <v>119</v>
      </c>
      <c r="E105" s="7"/>
      <c r="F105" s="7">
        <v>49155</v>
      </c>
      <c r="G105" s="7" t="e">
        <f t="shared" si="0"/>
        <v>#VALUE!</v>
      </c>
      <c r="H105" t="s">
        <v>102</v>
      </c>
    </row>
    <row r="106" spans="1:8" x14ac:dyDescent="0.3">
      <c r="A106" s="4">
        <v>46042</v>
      </c>
      <c r="B106" s="5">
        <v>41629072225</v>
      </c>
      <c r="C106" s="6" t="s">
        <v>87</v>
      </c>
      <c r="D106" s="6" t="s">
        <v>101</v>
      </c>
      <c r="E106" s="7"/>
      <c r="F106" s="7">
        <v>6437.77</v>
      </c>
      <c r="G106" s="7" t="e">
        <f t="shared" si="0"/>
        <v>#VALUE!</v>
      </c>
      <c r="H106" t="s">
        <v>102</v>
      </c>
    </row>
    <row r="107" spans="1:8" x14ac:dyDescent="0.3">
      <c r="A107" s="4">
        <v>46042</v>
      </c>
      <c r="B107" s="5">
        <v>41629705217</v>
      </c>
      <c r="C107" s="6" t="s">
        <v>56</v>
      </c>
      <c r="D107" s="6" t="s">
        <v>181</v>
      </c>
      <c r="E107" s="7"/>
      <c r="F107" s="7">
        <v>27402.5</v>
      </c>
      <c r="G107" s="7" t="e">
        <f t="shared" si="0"/>
        <v>#VALUE!</v>
      </c>
      <c r="H107" t="s">
        <v>102</v>
      </c>
    </row>
    <row r="108" spans="1:8" x14ac:dyDescent="0.3">
      <c r="A108" s="4">
        <v>46042</v>
      </c>
      <c r="B108" s="5">
        <v>41629069878</v>
      </c>
      <c r="C108" s="6" t="s">
        <v>56</v>
      </c>
      <c r="D108" s="6" t="s">
        <v>123</v>
      </c>
      <c r="E108" s="7"/>
      <c r="F108" s="7">
        <v>10452.5</v>
      </c>
      <c r="G108" s="7" t="e">
        <f t="shared" si="0"/>
        <v>#VALUE!</v>
      </c>
      <c r="H108" t="s">
        <v>102</v>
      </c>
    </row>
    <row r="109" spans="1:8" x14ac:dyDescent="0.3">
      <c r="A109" s="4">
        <v>46042</v>
      </c>
      <c r="B109" s="5">
        <v>41629076799</v>
      </c>
      <c r="C109" s="6" t="s">
        <v>163</v>
      </c>
      <c r="D109" s="6" t="s">
        <v>182</v>
      </c>
      <c r="E109" s="7"/>
      <c r="F109" s="7">
        <v>14172.88</v>
      </c>
      <c r="G109" s="7" t="e">
        <f t="shared" si="0"/>
        <v>#VALUE!</v>
      </c>
      <c r="H109" t="s">
        <v>102</v>
      </c>
    </row>
    <row r="110" spans="1:8" x14ac:dyDescent="0.3">
      <c r="A110" s="4">
        <v>46042</v>
      </c>
      <c r="B110" s="5">
        <v>41629568753</v>
      </c>
      <c r="C110" s="6" t="s">
        <v>56</v>
      </c>
      <c r="D110" s="6" t="s">
        <v>123</v>
      </c>
      <c r="E110" s="7"/>
      <c r="F110" s="7">
        <v>24295</v>
      </c>
      <c r="G110" s="7" t="e">
        <f t="shared" si="0"/>
        <v>#VALUE!</v>
      </c>
      <c r="H110" t="s">
        <v>102</v>
      </c>
    </row>
    <row r="111" spans="1:8" x14ac:dyDescent="0.3">
      <c r="A111" s="4">
        <v>46042</v>
      </c>
      <c r="B111" s="5">
        <v>41629072433</v>
      </c>
      <c r="C111" s="6" t="s">
        <v>87</v>
      </c>
      <c r="D111" s="6" t="s">
        <v>101</v>
      </c>
      <c r="E111" s="7"/>
      <c r="F111" s="7">
        <v>18496.5</v>
      </c>
      <c r="G111" s="7" t="e">
        <f t="shared" si="0"/>
        <v>#VALUE!</v>
      </c>
      <c r="H111" t="s">
        <v>102</v>
      </c>
    </row>
    <row r="112" spans="1:8" x14ac:dyDescent="0.3">
      <c r="A112" s="4">
        <v>46042</v>
      </c>
      <c r="B112" s="5" t="s">
        <v>168</v>
      </c>
      <c r="C112" s="6" t="s">
        <v>77</v>
      </c>
      <c r="D112" s="6" t="s">
        <v>59</v>
      </c>
      <c r="E112" s="7"/>
      <c r="F112" s="7">
        <v>14862.56</v>
      </c>
      <c r="G112" s="7" t="e">
        <f t="shared" si="0"/>
        <v>#VALUE!</v>
      </c>
      <c r="H112" t="s">
        <v>102</v>
      </c>
    </row>
    <row r="113" spans="1:9" x14ac:dyDescent="0.3">
      <c r="A113" s="4">
        <v>46042</v>
      </c>
      <c r="B113" s="5">
        <v>41629677893</v>
      </c>
      <c r="C113" s="6" t="s">
        <v>56</v>
      </c>
      <c r="D113" s="6" t="s">
        <v>110</v>
      </c>
      <c r="E113" s="7"/>
      <c r="F113" s="7">
        <v>10735</v>
      </c>
      <c r="G113" s="7" t="e">
        <f t="shared" si="0"/>
        <v>#VALUE!</v>
      </c>
      <c r="H113" t="s">
        <v>102</v>
      </c>
    </row>
    <row r="114" spans="1:9" x14ac:dyDescent="0.3">
      <c r="A114" s="4">
        <v>46042</v>
      </c>
      <c r="B114" s="5">
        <v>41629677276</v>
      </c>
      <c r="C114" s="6" t="s">
        <v>56</v>
      </c>
      <c r="D114" s="6" t="s">
        <v>183</v>
      </c>
      <c r="E114" s="7"/>
      <c r="F114" s="7">
        <v>23165</v>
      </c>
      <c r="G114" s="7" t="e">
        <f t="shared" si="0"/>
        <v>#VALUE!</v>
      </c>
      <c r="H114" t="s">
        <v>102</v>
      </c>
    </row>
    <row r="115" spans="1:9" x14ac:dyDescent="0.3">
      <c r="A115" s="4">
        <v>46042</v>
      </c>
      <c r="B115" s="5">
        <v>41629569701</v>
      </c>
      <c r="C115" s="6" t="s">
        <v>56</v>
      </c>
      <c r="D115" s="6" t="s">
        <v>183</v>
      </c>
      <c r="E115" s="7"/>
      <c r="F115" s="7">
        <v>23701.75</v>
      </c>
      <c r="G115" s="7" t="e">
        <f t="shared" si="0"/>
        <v>#VALUE!</v>
      </c>
      <c r="H115" t="s">
        <v>102</v>
      </c>
    </row>
    <row r="116" spans="1:9" x14ac:dyDescent="0.3">
      <c r="A116" s="4">
        <v>46042</v>
      </c>
      <c r="B116" s="5">
        <v>41629076993</v>
      </c>
      <c r="C116" s="6" t="s">
        <v>163</v>
      </c>
      <c r="D116" s="6" t="s">
        <v>182</v>
      </c>
      <c r="E116" s="7"/>
      <c r="F116" s="7">
        <v>18769.490000000002</v>
      </c>
      <c r="G116" s="7" t="e">
        <f t="shared" si="0"/>
        <v>#VALUE!</v>
      </c>
      <c r="H116" t="s">
        <v>102</v>
      </c>
    </row>
    <row r="117" spans="1:9" x14ac:dyDescent="0.3">
      <c r="A117" s="4">
        <v>46042</v>
      </c>
      <c r="B117" s="5">
        <v>41629076599</v>
      </c>
      <c r="C117" s="6" t="s">
        <v>87</v>
      </c>
      <c r="D117" s="6" t="s">
        <v>101</v>
      </c>
      <c r="E117" s="7"/>
      <c r="F117" s="7">
        <v>28522</v>
      </c>
      <c r="G117" s="7" t="e">
        <f t="shared" si="0"/>
        <v>#VALUE!</v>
      </c>
      <c r="H117" t="s">
        <v>102</v>
      </c>
    </row>
    <row r="118" spans="1:9" x14ac:dyDescent="0.3">
      <c r="A118" s="4">
        <v>46044</v>
      </c>
      <c r="B118" s="5"/>
      <c r="C118" s="6" t="s">
        <v>15</v>
      </c>
      <c r="D118" s="6" t="s">
        <v>15</v>
      </c>
      <c r="E118" s="7">
        <v>12036921.68</v>
      </c>
      <c r="F118" s="7"/>
      <c r="G118" s="7" t="e">
        <f t="shared" si="0"/>
        <v>#VALUE!</v>
      </c>
    </row>
    <row r="119" spans="1:9" x14ac:dyDescent="0.3">
      <c r="A119" s="4">
        <v>46044</v>
      </c>
      <c r="B119" s="5">
        <v>41643262046</v>
      </c>
      <c r="C119" s="6" t="s">
        <v>56</v>
      </c>
      <c r="D119" s="6" t="s">
        <v>110</v>
      </c>
      <c r="E119" s="7"/>
      <c r="F119" s="7">
        <v>16950</v>
      </c>
      <c r="G119" s="7" t="e">
        <f t="shared" ref="G119:G121" si="1">+G118+E119-F119</f>
        <v>#VALUE!</v>
      </c>
      <c r="H119" t="s">
        <v>102</v>
      </c>
    </row>
    <row r="120" spans="1:9" x14ac:dyDescent="0.3">
      <c r="A120" s="4">
        <v>46044</v>
      </c>
      <c r="B120" s="5">
        <v>41642048808</v>
      </c>
      <c r="C120" s="6" t="s">
        <v>82</v>
      </c>
      <c r="D120" s="6" t="s">
        <v>184</v>
      </c>
      <c r="E120" s="7"/>
      <c r="F120" s="7">
        <v>146536.12</v>
      </c>
      <c r="G120" s="7" t="e">
        <f t="shared" si="1"/>
        <v>#VALUE!</v>
      </c>
      <c r="H120" t="s">
        <v>102</v>
      </c>
    </row>
    <row r="121" spans="1:9" x14ac:dyDescent="0.3">
      <c r="A121" s="4">
        <v>46044</v>
      </c>
      <c r="B121" s="5">
        <v>41642049046</v>
      </c>
      <c r="C121" s="6" t="s">
        <v>53</v>
      </c>
      <c r="D121" s="6" t="s">
        <v>54</v>
      </c>
      <c r="E121" s="7"/>
      <c r="F121" s="7">
        <v>231610</v>
      </c>
      <c r="G121" s="7" t="e">
        <f t="shared" si="1"/>
        <v>#VALUE!</v>
      </c>
      <c r="H121" t="s">
        <v>102</v>
      </c>
      <c r="I121" s="13"/>
    </row>
    <row r="122" spans="1:9" x14ac:dyDescent="0.3">
      <c r="A122" s="4">
        <v>46045</v>
      </c>
      <c r="B122" s="5">
        <v>41652194228</v>
      </c>
      <c r="C122" s="6" t="s">
        <v>97</v>
      </c>
      <c r="D122" s="6" t="s">
        <v>118</v>
      </c>
      <c r="E122" s="7"/>
      <c r="F122" s="7">
        <v>938761.98</v>
      </c>
      <c r="G122" s="7" t="e">
        <f t="shared" si="0"/>
        <v>#VALUE!</v>
      </c>
      <c r="H122" t="s">
        <v>102</v>
      </c>
    </row>
    <row r="123" spans="1:9" x14ac:dyDescent="0.3">
      <c r="A123" s="4">
        <v>46045</v>
      </c>
      <c r="B123" s="5">
        <v>41652193235</v>
      </c>
      <c r="C123" s="6" t="s">
        <v>82</v>
      </c>
      <c r="D123" s="6" t="s">
        <v>185</v>
      </c>
      <c r="E123" s="7"/>
      <c r="F123" s="7">
        <v>171604.85</v>
      </c>
      <c r="G123" s="7" t="e">
        <f t="shared" si="0"/>
        <v>#VALUE!</v>
      </c>
      <c r="H123" t="s">
        <v>102</v>
      </c>
    </row>
    <row r="124" spans="1:9" x14ac:dyDescent="0.3">
      <c r="A124" s="4">
        <v>46045</v>
      </c>
      <c r="B124" s="5">
        <v>41651171447</v>
      </c>
      <c r="C124" s="6" t="s">
        <v>106</v>
      </c>
      <c r="D124" s="6" t="s">
        <v>127</v>
      </c>
      <c r="E124" s="7"/>
      <c r="F124" s="7">
        <v>183598.56</v>
      </c>
      <c r="G124" s="7" t="e">
        <f t="shared" si="0"/>
        <v>#VALUE!</v>
      </c>
      <c r="H124" t="s">
        <v>102</v>
      </c>
    </row>
    <row r="125" spans="1:9" x14ac:dyDescent="0.3">
      <c r="A125" s="4">
        <v>46045</v>
      </c>
      <c r="B125" s="5">
        <v>41652205329</v>
      </c>
      <c r="C125" s="6" t="s">
        <v>84</v>
      </c>
      <c r="D125" s="6" t="s">
        <v>54</v>
      </c>
      <c r="E125" s="7"/>
      <c r="F125" s="7">
        <v>18639</v>
      </c>
      <c r="G125" s="7" t="e">
        <f t="shared" si="0"/>
        <v>#VALUE!</v>
      </c>
      <c r="H125" t="s">
        <v>102</v>
      </c>
    </row>
    <row r="126" spans="1:9" x14ac:dyDescent="0.3">
      <c r="A126" s="4">
        <v>46045</v>
      </c>
      <c r="B126" s="5">
        <v>41653486224</v>
      </c>
      <c r="C126" s="6" t="s">
        <v>57</v>
      </c>
      <c r="D126" s="6" t="s">
        <v>58</v>
      </c>
      <c r="E126" s="7"/>
      <c r="F126" s="7">
        <v>34648.47</v>
      </c>
      <c r="G126" s="7" t="e">
        <f t="shared" si="0"/>
        <v>#VALUE!</v>
      </c>
      <c r="H126" t="s">
        <v>102</v>
      </c>
    </row>
    <row r="127" spans="1:9" x14ac:dyDescent="0.3">
      <c r="A127" s="4">
        <v>46045</v>
      </c>
      <c r="B127" s="5">
        <v>41653485677</v>
      </c>
      <c r="C127" s="6" t="s">
        <v>57</v>
      </c>
      <c r="D127" s="6" t="s">
        <v>58</v>
      </c>
      <c r="E127" s="7"/>
      <c r="F127" s="7">
        <v>27856.01</v>
      </c>
      <c r="G127" s="7" t="e">
        <f t="shared" si="0"/>
        <v>#VALUE!</v>
      </c>
      <c r="H127" t="s">
        <v>102</v>
      </c>
    </row>
    <row r="128" spans="1:9" x14ac:dyDescent="0.3">
      <c r="A128" s="4">
        <v>46045</v>
      </c>
      <c r="B128" s="5">
        <v>41653485863</v>
      </c>
      <c r="C128" s="6" t="s">
        <v>56</v>
      </c>
      <c r="D128" s="6" t="s">
        <v>123</v>
      </c>
      <c r="E128" s="7"/>
      <c r="F128" s="7">
        <v>45200</v>
      </c>
      <c r="G128" s="7" t="e">
        <f t="shared" si="0"/>
        <v>#VALUE!</v>
      </c>
      <c r="H128" t="s">
        <v>102</v>
      </c>
    </row>
    <row r="129" spans="1:8" x14ac:dyDescent="0.3">
      <c r="A129" s="4">
        <v>46045</v>
      </c>
      <c r="B129" s="5">
        <v>41649225940</v>
      </c>
      <c r="C129" s="6" t="s">
        <v>112</v>
      </c>
      <c r="D129" s="6" t="s">
        <v>186</v>
      </c>
      <c r="E129" s="7"/>
      <c r="F129" s="7">
        <v>20905</v>
      </c>
      <c r="G129" s="7" t="e">
        <f t="shared" si="0"/>
        <v>#VALUE!</v>
      </c>
      <c r="H129" t="s">
        <v>102</v>
      </c>
    </row>
    <row r="130" spans="1:8" x14ac:dyDescent="0.3">
      <c r="A130" s="4">
        <v>46045</v>
      </c>
      <c r="B130" s="5">
        <v>41653487130</v>
      </c>
      <c r="C130" s="6" t="s">
        <v>53</v>
      </c>
      <c r="D130" s="6" t="s">
        <v>187</v>
      </c>
      <c r="E130" s="7"/>
      <c r="F130" s="7">
        <v>200010</v>
      </c>
      <c r="G130" s="7" t="e">
        <f t="shared" si="0"/>
        <v>#VALUE!</v>
      </c>
      <c r="H130" t="s">
        <v>102</v>
      </c>
    </row>
    <row r="131" spans="1:8" x14ac:dyDescent="0.3">
      <c r="A131" s="4">
        <v>46045</v>
      </c>
      <c r="B131" s="5">
        <v>41653486938</v>
      </c>
      <c r="C131" s="6" t="s">
        <v>57</v>
      </c>
      <c r="D131" s="6" t="s">
        <v>58</v>
      </c>
      <c r="E131" s="7"/>
      <c r="F131" s="7">
        <v>31172.03</v>
      </c>
      <c r="G131" s="7" t="e">
        <f t="shared" si="0"/>
        <v>#VALUE!</v>
      </c>
      <c r="H131" t="s">
        <v>102</v>
      </c>
    </row>
    <row r="132" spans="1:8" x14ac:dyDescent="0.3">
      <c r="A132" s="4">
        <v>46045</v>
      </c>
      <c r="B132" s="5">
        <v>41649224717</v>
      </c>
      <c r="C132" s="6" t="s">
        <v>112</v>
      </c>
      <c r="D132" s="6" t="s">
        <v>186</v>
      </c>
      <c r="E132" s="7"/>
      <c r="F132" s="7">
        <v>5085</v>
      </c>
      <c r="G132" s="7" t="e">
        <f t="shared" si="0"/>
        <v>#VALUE!</v>
      </c>
      <c r="H132" t="s">
        <v>102</v>
      </c>
    </row>
    <row r="133" spans="1:8" x14ac:dyDescent="0.3">
      <c r="A133" s="4">
        <v>46045</v>
      </c>
      <c r="B133" s="5">
        <v>41649225383</v>
      </c>
      <c r="C133" s="6" t="s">
        <v>113</v>
      </c>
      <c r="D133" s="6" t="s">
        <v>118</v>
      </c>
      <c r="E133" s="7"/>
      <c r="F133" s="7">
        <v>24249</v>
      </c>
      <c r="G133" s="7" t="e">
        <f t="shared" si="0"/>
        <v>#VALUE!</v>
      </c>
      <c r="H133" t="s">
        <v>102</v>
      </c>
    </row>
    <row r="134" spans="1:8" x14ac:dyDescent="0.3">
      <c r="A134" s="4">
        <v>46045</v>
      </c>
      <c r="B134" s="5">
        <v>41649817386</v>
      </c>
      <c r="C134" s="6" t="s">
        <v>164</v>
      </c>
      <c r="D134" s="6" t="s">
        <v>188</v>
      </c>
      <c r="E134" s="7"/>
      <c r="F134" s="7">
        <v>15300</v>
      </c>
      <c r="G134" s="7" t="e">
        <f t="shared" si="0"/>
        <v>#VALUE!</v>
      </c>
      <c r="H134" t="s">
        <v>102</v>
      </c>
    </row>
    <row r="135" spans="1:8" x14ac:dyDescent="0.3">
      <c r="A135" s="4">
        <v>46045</v>
      </c>
      <c r="B135" s="5">
        <v>41649226248</v>
      </c>
      <c r="C135" s="6" t="s">
        <v>85</v>
      </c>
      <c r="D135" s="6" t="s">
        <v>189</v>
      </c>
      <c r="E135" s="7"/>
      <c r="F135" s="7">
        <v>181614.05</v>
      </c>
      <c r="G135" s="7" t="e">
        <f t="shared" si="0"/>
        <v>#VALUE!</v>
      </c>
      <c r="H135" t="s">
        <v>102</v>
      </c>
    </row>
    <row r="136" spans="1:8" x14ac:dyDescent="0.3">
      <c r="A136" s="4">
        <v>46045</v>
      </c>
      <c r="B136" s="5">
        <v>41651171726</v>
      </c>
      <c r="C136" s="6" t="s">
        <v>106</v>
      </c>
      <c r="D136" s="6" t="s">
        <v>127</v>
      </c>
      <c r="E136" s="7"/>
      <c r="F136" s="7">
        <v>239706.14</v>
      </c>
      <c r="G136" s="7" t="e">
        <f t="shared" si="0"/>
        <v>#VALUE!</v>
      </c>
      <c r="H136" t="s">
        <v>102</v>
      </c>
    </row>
    <row r="137" spans="1:8" x14ac:dyDescent="0.3">
      <c r="A137" s="4">
        <v>46045</v>
      </c>
      <c r="B137" s="5">
        <v>41649379213</v>
      </c>
      <c r="C137" s="6" t="s">
        <v>165</v>
      </c>
      <c r="D137" s="6" t="s">
        <v>190</v>
      </c>
      <c r="E137" s="7"/>
      <c r="F137" s="7">
        <v>59000</v>
      </c>
      <c r="G137" s="7" t="e">
        <f t="shared" si="0"/>
        <v>#VALUE!</v>
      </c>
      <c r="H137" t="s">
        <v>102</v>
      </c>
    </row>
    <row r="138" spans="1:8" x14ac:dyDescent="0.3">
      <c r="A138" s="4">
        <v>46045</v>
      </c>
      <c r="B138" s="5">
        <v>41649225671</v>
      </c>
      <c r="C138" s="6" t="s">
        <v>56</v>
      </c>
      <c r="D138" s="6" t="s">
        <v>191</v>
      </c>
      <c r="E138" s="7"/>
      <c r="F138" s="7">
        <v>15820</v>
      </c>
      <c r="G138" s="7" t="e">
        <f t="shared" si="0"/>
        <v>#VALUE!</v>
      </c>
      <c r="H138" t="s">
        <v>102</v>
      </c>
    </row>
    <row r="139" spans="1:8" x14ac:dyDescent="0.3">
      <c r="A139" s="4">
        <v>46045</v>
      </c>
      <c r="B139" s="5">
        <v>41653486770</v>
      </c>
      <c r="C139" s="6" t="s">
        <v>57</v>
      </c>
      <c r="D139" s="6" t="s">
        <v>58</v>
      </c>
      <c r="E139" s="7"/>
      <c r="F139" s="7">
        <v>21273.13</v>
      </c>
      <c r="G139" s="7" t="e">
        <f t="shared" si="0"/>
        <v>#VALUE!</v>
      </c>
      <c r="H139" t="s">
        <v>102</v>
      </c>
    </row>
    <row r="140" spans="1:8" x14ac:dyDescent="0.3">
      <c r="A140" s="4">
        <v>46045</v>
      </c>
      <c r="B140" s="5">
        <v>41652193481</v>
      </c>
      <c r="C140" s="6" t="s">
        <v>82</v>
      </c>
      <c r="D140" s="6" t="s">
        <v>192</v>
      </c>
      <c r="E140" s="7"/>
      <c r="F140" s="7">
        <v>157768.57</v>
      </c>
      <c r="G140" s="7" t="e">
        <f t="shared" si="0"/>
        <v>#VALUE!</v>
      </c>
      <c r="H140" t="s">
        <v>102</v>
      </c>
    </row>
    <row r="141" spans="1:8" x14ac:dyDescent="0.3">
      <c r="A141" s="4">
        <v>46045</v>
      </c>
      <c r="B141" s="5">
        <v>41653486477</v>
      </c>
      <c r="C141" s="6" t="s">
        <v>166</v>
      </c>
      <c r="D141" s="6" t="s">
        <v>193</v>
      </c>
      <c r="E141" s="7"/>
      <c r="F141" s="7">
        <v>1195822.5</v>
      </c>
      <c r="G141" s="7" t="e">
        <f t="shared" si="0"/>
        <v>#VALUE!</v>
      </c>
      <c r="H141" t="s">
        <v>102</v>
      </c>
    </row>
    <row r="142" spans="1:8" x14ac:dyDescent="0.3">
      <c r="A142" s="4">
        <v>46045</v>
      </c>
      <c r="B142" s="5">
        <v>41652193748</v>
      </c>
      <c r="C142" s="6" t="s">
        <v>53</v>
      </c>
      <c r="D142" s="6" t="s">
        <v>194</v>
      </c>
      <c r="E142" s="7"/>
      <c r="F142" s="7">
        <v>256456.89</v>
      </c>
      <c r="G142" s="7" t="e">
        <f t="shared" si="0"/>
        <v>#VALUE!</v>
      </c>
      <c r="H142" t="s">
        <v>102</v>
      </c>
    </row>
    <row r="143" spans="1:8" x14ac:dyDescent="0.3">
      <c r="A143" s="4">
        <v>46048</v>
      </c>
      <c r="B143" s="5"/>
      <c r="C143" s="6" t="s">
        <v>120</v>
      </c>
      <c r="D143" s="6" t="s">
        <v>116</v>
      </c>
      <c r="E143" s="7"/>
      <c r="F143" s="7">
        <v>228077.1</v>
      </c>
      <c r="G143" s="7" t="e">
        <f t="shared" si="0"/>
        <v>#VALUE!</v>
      </c>
      <c r="H143" t="s">
        <v>102</v>
      </c>
    </row>
    <row r="144" spans="1:8" x14ac:dyDescent="0.3">
      <c r="A144" s="4">
        <v>46049</v>
      </c>
      <c r="B144" s="5">
        <v>41675353763</v>
      </c>
      <c r="C144" s="6" t="s">
        <v>75</v>
      </c>
      <c r="D144" s="6" t="s">
        <v>195</v>
      </c>
      <c r="E144" s="7"/>
      <c r="F144" s="7">
        <v>604716.65</v>
      </c>
      <c r="G144" s="7" t="e">
        <f t="shared" si="0"/>
        <v>#VALUE!</v>
      </c>
      <c r="H144" t="s">
        <v>102</v>
      </c>
    </row>
    <row r="145" spans="1:10" x14ac:dyDescent="0.3">
      <c r="A145" s="4">
        <v>46049</v>
      </c>
      <c r="B145" s="5">
        <v>41677606772</v>
      </c>
      <c r="C145" s="6" t="s">
        <v>108</v>
      </c>
      <c r="D145" s="6" t="s">
        <v>117</v>
      </c>
      <c r="E145" s="7"/>
      <c r="F145" s="7">
        <v>30570</v>
      </c>
      <c r="G145" s="7" t="e">
        <f t="shared" si="0"/>
        <v>#VALUE!</v>
      </c>
      <c r="H145" t="s">
        <v>102</v>
      </c>
    </row>
    <row r="146" spans="1:10" x14ac:dyDescent="0.3">
      <c r="A146" s="4">
        <v>46049</v>
      </c>
      <c r="B146" s="5">
        <v>41675928520</v>
      </c>
      <c r="C146" s="6" t="s">
        <v>62</v>
      </c>
      <c r="D146" s="6" t="s">
        <v>124</v>
      </c>
      <c r="E146" s="7"/>
      <c r="F146" s="7">
        <v>97959.7</v>
      </c>
      <c r="G146" s="7" t="e">
        <f t="shared" si="0"/>
        <v>#VALUE!</v>
      </c>
      <c r="H146" t="s">
        <v>102</v>
      </c>
    </row>
    <row r="147" spans="1:10" x14ac:dyDescent="0.3">
      <c r="A147" s="4">
        <v>46049</v>
      </c>
      <c r="B147" s="5">
        <v>41675353176</v>
      </c>
      <c r="C147" s="6" t="s">
        <v>62</v>
      </c>
      <c r="D147" s="6" t="s">
        <v>124</v>
      </c>
      <c r="E147" s="7"/>
      <c r="F147" s="7">
        <v>91460</v>
      </c>
      <c r="G147" s="7" t="e">
        <f t="shared" si="0"/>
        <v>#VALUE!</v>
      </c>
      <c r="H147" t="s">
        <v>102</v>
      </c>
    </row>
    <row r="148" spans="1:10" x14ac:dyDescent="0.3">
      <c r="A148" s="4">
        <v>46049</v>
      </c>
      <c r="B148" s="5">
        <v>41675353467</v>
      </c>
      <c r="C148" s="6" t="s">
        <v>62</v>
      </c>
      <c r="D148" s="6" t="s">
        <v>124</v>
      </c>
      <c r="E148" s="7"/>
      <c r="F148" s="7">
        <v>118360</v>
      </c>
      <c r="G148" s="7" t="e">
        <f t="shared" si="0"/>
        <v>#VALUE!</v>
      </c>
      <c r="H148" t="s">
        <v>102</v>
      </c>
    </row>
    <row r="149" spans="1:10" x14ac:dyDescent="0.3">
      <c r="A149" s="4">
        <v>46049</v>
      </c>
      <c r="B149" s="5">
        <v>41675352830</v>
      </c>
      <c r="C149" s="6" t="s">
        <v>62</v>
      </c>
      <c r="D149" s="6" t="s">
        <v>124</v>
      </c>
      <c r="E149" s="7"/>
      <c r="F149" s="7">
        <v>228650</v>
      </c>
      <c r="G149" s="7" t="e">
        <f t="shared" si="0"/>
        <v>#VALUE!</v>
      </c>
      <c r="H149" t="s">
        <v>102</v>
      </c>
    </row>
    <row r="150" spans="1:10" x14ac:dyDescent="0.3">
      <c r="A150" s="4">
        <v>46049</v>
      </c>
      <c r="B150" s="5">
        <v>41675928192</v>
      </c>
      <c r="C150" s="6" t="s">
        <v>62</v>
      </c>
      <c r="D150" s="6" t="s">
        <v>124</v>
      </c>
      <c r="E150" s="7"/>
      <c r="F150" s="7">
        <v>123740</v>
      </c>
      <c r="G150" s="7" t="e">
        <f t="shared" si="0"/>
        <v>#VALUE!</v>
      </c>
      <c r="H150" t="s">
        <v>102</v>
      </c>
    </row>
    <row r="151" spans="1:10" x14ac:dyDescent="0.3">
      <c r="A151" s="4">
        <v>46050</v>
      </c>
      <c r="B151" s="5">
        <v>41687375019</v>
      </c>
      <c r="C151" s="6" t="s">
        <v>112</v>
      </c>
      <c r="D151" s="6" t="s">
        <v>186</v>
      </c>
      <c r="E151" s="7"/>
      <c r="F151" s="7">
        <v>40256.25</v>
      </c>
      <c r="G151" s="7" t="e">
        <f t="shared" si="0"/>
        <v>#VALUE!</v>
      </c>
      <c r="H151" t="s">
        <v>102</v>
      </c>
    </row>
    <row r="152" spans="1:10" x14ac:dyDescent="0.3">
      <c r="A152" s="4">
        <v>46051</v>
      </c>
      <c r="B152" s="5">
        <v>41694056412</v>
      </c>
      <c r="C152" s="6" t="s">
        <v>89</v>
      </c>
      <c r="D152" s="6" t="s">
        <v>196</v>
      </c>
      <c r="E152" s="7"/>
      <c r="F152" s="7">
        <v>11928</v>
      </c>
      <c r="G152" s="7" t="e">
        <f t="shared" ref="G152:G154" si="2">+G151+E152-F152</f>
        <v>#VALUE!</v>
      </c>
      <c r="H152" t="s">
        <v>102</v>
      </c>
    </row>
    <row r="153" spans="1:10" x14ac:dyDescent="0.3">
      <c r="A153" s="10">
        <v>46053</v>
      </c>
      <c r="B153" s="5"/>
      <c r="C153" s="6" t="s">
        <v>15</v>
      </c>
      <c r="D153" s="6" t="s">
        <v>63</v>
      </c>
      <c r="E153" s="7">
        <v>416325</v>
      </c>
      <c r="F153" s="7"/>
      <c r="G153" s="7" t="e">
        <f t="shared" si="2"/>
        <v>#VALUE!</v>
      </c>
      <c r="H153" s="13"/>
      <c r="I153" s="11"/>
      <c r="J153" s="9"/>
    </row>
    <row r="154" spans="1:10" x14ac:dyDescent="0.3">
      <c r="A154" s="10">
        <v>45688</v>
      </c>
      <c r="B154" s="5"/>
      <c r="C154" s="6" t="s">
        <v>64</v>
      </c>
      <c r="D154" s="6" t="s">
        <v>65</v>
      </c>
      <c r="E154" s="7"/>
      <c r="F154" s="7">
        <v>23373.57</v>
      </c>
      <c r="G154" s="7" t="e">
        <f t="shared" si="2"/>
        <v>#VALUE!</v>
      </c>
      <c r="H154" s="13">
        <v>32090634.760000002</v>
      </c>
      <c r="I154" s="11"/>
      <c r="J154" s="12"/>
    </row>
    <row r="155" spans="1:10" x14ac:dyDescent="0.3">
      <c r="D155" s="14"/>
      <c r="E155" s="13"/>
      <c r="F155" s="15"/>
      <c r="H155" s="16" t="e">
        <f>+H154-G154</f>
        <v>#VALUE!</v>
      </c>
    </row>
    <row r="156" spans="1:10" x14ac:dyDescent="0.3">
      <c r="F156" s="17"/>
      <c r="G156" s="13"/>
      <c r="H156" s="13"/>
      <c r="I156" s="13"/>
    </row>
    <row r="157" spans="1:10" x14ac:dyDescent="0.3">
      <c r="C157" s="18" t="s">
        <v>66</v>
      </c>
      <c r="D157" s="19"/>
      <c r="E157" s="19"/>
      <c r="F157" s="19" t="s">
        <v>67</v>
      </c>
      <c r="G157" s="20"/>
      <c r="H157" s="13"/>
      <c r="I157" s="13"/>
    </row>
    <row r="158" spans="1:10" x14ac:dyDescent="0.3">
      <c r="C158" s="19" t="s">
        <v>68</v>
      </c>
      <c r="D158" s="19"/>
      <c r="E158" s="19"/>
      <c r="F158" s="19" t="s">
        <v>69</v>
      </c>
      <c r="G158" s="21"/>
    </row>
    <row r="159" spans="1:10" x14ac:dyDescent="0.3">
      <c r="C159" s="19" t="s">
        <v>70</v>
      </c>
      <c r="D159" s="19"/>
      <c r="E159" s="19"/>
      <c r="F159" s="19" t="s">
        <v>71</v>
      </c>
      <c r="G159" s="21"/>
      <c r="I159" s="13"/>
    </row>
    <row r="162" spans="3:3" x14ac:dyDescent="0.3">
      <c r="C162" s="13"/>
    </row>
  </sheetData>
  <mergeCells count="6">
    <mergeCell ref="A6:G6"/>
    <mergeCell ref="A1:G1"/>
    <mergeCell ref="A2:G2"/>
    <mergeCell ref="A3:G3"/>
    <mergeCell ref="A4:G4"/>
    <mergeCell ref="A5:G5"/>
  </mergeCells>
  <pageMargins left="0.70866141732283472" right="0.70866141732283472" top="0.35433070866141736" bottom="0.35433070866141736" header="0.31496062992125984" footer="0.31496062992125984"/>
  <pageSetup paperSize="9" scale="8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activeCell="D18" sqref="D18"/>
    </sheetView>
  </sheetViews>
  <sheetFormatPr baseColWidth="10" defaultRowHeight="14.4" x14ac:dyDescent="0.3"/>
  <cols>
    <col min="1" max="1" width="9.77734375" customWidth="1"/>
    <col min="2" max="2" width="16.109375" customWidth="1"/>
    <col min="3" max="3" width="25.21875" customWidth="1"/>
    <col min="4" max="4" width="29.6640625" customWidth="1"/>
    <col min="5" max="5" width="11.6640625" customWidth="1"/>
    <col min="6" max="6" width="11.21875" customWidth="1"/>
    <col min="7" max="7" width="12.44140625" customWidth="1"/>
  </cols>
  <sheetData>
    <row r="1" spans="1:7" ht="18" x14ac:dyDescent="0.35">
      <c r="A1" s="53" t="s">
        <v>0</v>
      </c>
      <c r="B1" s="53"/>
      <c r="C1" s="53"/>
      <c r="D1" s="53"/>
      <c r="E1" s="53"/>
      <c r="F1" s="53"/>
      <c r="G1" s="53"/>
    </row>
    <row r="2" spans="1:7" ht="18" x14ac:dyDescent="0.35">
      <c r="A2" s="53" t="s">
        <v>1</v>
      </c>
      <c r="B2" s="53"/>
      <c r="C2" s="53"/>
      <c r="D2" s="53"/>
      <c r="E2" s="53"/>
      <c r="F2" s="53"/>
      <c r="G2" s="53"/>
    </row>
    <row r="3" spans="1:7" x14ac:dyDescent="0.3">
      <c r="A3" s="55" t="s">
        <v>2</v>
      </c>
      <c r="B3" s="55"/>
      <c r="C3" s="55"/>
      <c r="D3" s="55"/>
      <c r="E3" s="55"/>
      <c r="F3" s="55"/>
      <c r="G3" s="55"/>
    </row>
    <row r="4" spans="1:7" x14ac:dyDescent="0.3">
      <c r="A4" s="55" t="s">
        <v>3</v>
      </c>
      <c r="B4" s="55"/>
      <c r="C4" s="55"/>
      <c r="D4" s="55"/>
      <c r="E4" s="55"/>
      <c r="F4" s="55"/>
      <c r="G4" s="55"/>
    </row>
    <row r="5" spans="1:7" x14ac:dyDescent="0.3">
      <c r="A5" s="55" t="s">
        <v>197</v>
      </c>
      <c r="B5" s="55"/>
      <c r="C5" s="55"/>
      <c r="D5" s="55"/>
      <c r="E5" s="55"/>
      <c r="F5" s="55"/>
      <c r="G5" s="55"/>
    </row>
    <row r="6" spans="1:7" x14ac:dyDescent="0.3">
      <c r="A6" s="55" t="s">
        <v>198</v>
      </c>
      <c r="B6" s="55"/>
      <c r="C6" s="55"/>
      <c r="D6" s="55"/>
      <c r="E6" s="55"/>
      <c r="F6" s="55"/>
      <c r="G6" s="55"/>
    </row>
    <row r="7" spans="1:7" x14ac:dyDescent="0.3">
      <c r="A7" s="21"/>
      <c r="C7" s="22"/>
      <c r="E7" s="23"/>
      <c r="F7" s="24"/>
      <c r="G7" s="23"/>
    </row>
    <row r="8" spans="1:7" ht="15.6" x14ac:dyDescent="0.4">
      <c r="A8" s="1" t="s">
        <v>6</v>
      </c>
      <c r="B8" s="1" t="s">
        <v>7</v>
      </c>
      <c r="C8" s="1" t="s">
        <v>8</v>
      </c>
      <c r="D8" s="1" t="s">
        <v>9</v>
      </c>
      <c r="E8" s="3" t="s">
        <v>10</v>
      </c>
      <c r="F8" s="3" t="s">
        <v>11</v>
      </c>
      <c r="G8" s="3" t="s">
        <v>12</v>
      </c>
    </row>
    <row r="9" spans="1:7" x14ac:dyDescent="0.3">
      <c r="A9" s="25">
        <v>46023</v>
      </c>
      <c r="B9" s="26"/>
      <c r="C9" s="27" t="s">
        <v>199</v>
      </c>
      <c r="D9" s="28"/>
      <c r="E9" s="29"/>
      <c r="F9" s="30"/>
      <c r="G9" s="31">
        <v>943.59</v>
      </c>
    </row>
    <row r="10" spans="1:7" x14ac:dyDescent="0.3">
      <c r="A10" s="25">
        <v>46053</v>
      </c>
      <c r="B10" s="26"/>
      <c r="C10" s="32" t="s">
        <v>13</v>
      </c>
      <c r="D10" s="28" t="s">
        <v>200</v>
      </c>
      <c r="E10" s="29"/>
      <c r="F10" s="30">
        <f>175+150</f>
        <v>325</v>
      </c>
      <c r="G10" s="31">
        <f>+G9+E10-F10</f>
        <v>618.59</v>
      </c>
    </row>
    <row r="11" spans="1:7" x14ac:dyDescent="0.3">
      <c r="A11" s="33"/>
      <c r="C11" s="34"/>
      <c r="F11" s="35"/>
    </row>
    <row r="12" spans="1:7" x14ac:dyDescent="0.3">
      <c r="F12" s="36"/>
    </row>
    <row r="13" spans="1:7" x14ac:dyDescent="0.3">
      <c r="F13" s="37"/>
    </row>
    <row r="14" spans="1:7" x14ac:dyDescent="0.3">
      <c r="B14" s="18" t="s">
        <v>66</v>
      </c>
      <c r="C14" s="19"/>
      <c r="D14" s="19"/>
      <c r="E14" s="19" t="s">
        <v>67</v>
      </c>
      <c r="F14" s="21"/>
    </row>
    <row r="15" spans="1:7" x14ac:dyDescent="0.3">
      <c r="B15" s="19" t="s">
        <v>68</v>
      </c>
      <c r="C15" s="19"/>
      <c r="D15" s="19"/>
      <c r="E15" s="19" t="s">
        <v>69</v>
      </c>
      <c r="F15" s="21"/>
    </row>
    <row r="16" spans="1:7" x14ac:dyDescent="0.3">
      <c r="B16" s="19" t="s">
        <v>70</v>
      </c>
      <c r="C16" s="19"/>
      <c r="D16" s="19"/>
      <c r="E16" s="19" t="s">
        <v>71</v>
      </c>
      <c r="F16" s="2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workbookViewId="0">
      <selection activeCell="D25" sqref="D25"/>
    </sheetView>
  </sheetViews>
  <sheetFormatPr baseColWidth="10" defaultRowHeight="14.4" x14ac:dyDescent="0.3"/>
  <cols>
    <col min="1" max="1" width="9.33203125" bestFit="1" customWidth="1"/>
    <col min="2" max="2" width="13.88671875" customWidth="1"/>
    <col min="3" max="3" width="21.109375" customWidth="1"/>
    <col min="4" max="4" width="35" customWidth="1"/>
    <col min="5" max="5" width="8.6640625" customWidth="1"/>
    <col min="6" max="6" width="9.33203125" customWidth="1"/>
    <col min="7" max="7" width="11.6640625" customWidth="1"/>
  </cols>
  <sheetData>
    <row r="1" spans="1:7" x14ac:dyDescent="0.3">
      <c r="E1" s="38"/>
    </row>
    <row r="2" spans="1:7" x14ac:dyDescent="0.3">
      <c r="E2" s="38"/>
    </row>
    <row r="3" spans="1:7" x14ac:dyDescent="0.3">
      <c r="E3" s="38"/>
    </row>
    <row r="4" spans="1:7" x14ac:dyDescent="0.3">
      <c r="A4" s="55" t="s">
        <v>0</v>
      </c>
      <c r="B4" s="55"/>
      <c r="C4" s="55"/>
      <c r="D4" s="55"/>
      <c r="E4" s="55"/>
      <c r="F4" s="55"/>
      <c r="G4" s="55"/>
    </row>
    <row r="5" spans="1:7" x14ac:dyDescent="0.3">
      <c r="A5" s="55" t="s">
        <v>1</v>
      </c>
      <c r="B5" s="55"/>
      <c r="C5" s="55"/>
      <c r="D5" s="55"/>
      <c r="E5" s="55"/>
      <c r="F5" s="55"/>
      <c r="G5" s="55"/>
    </row>
    <row r="6" spans="1:7" x14ac:dyDescent="0.3">
      <c r="A6" s="55" t="s">
        <v>2</v>
      </c>
      <c r="B6" s="55"/>
      <c r="C6" s="55"/>
      <c r="D6" s="55"/>
      <c r="E6" s="55"/>
      <c r="F6" s="55"/>
      <c r="G6" s="55"/>
    </row>
    <row r="7" spans="1:7" x14ac:dyDescent="0.3">
      <c r="A7" s="55" t="s">
        <v>3</v>
      </c>
      <c r="B7" s="55"/>
      <c r="C7" s="55"/>
      <c r="D7" s="55"/>
      <c r="E7" s="55"/>
      <c r="F7" s="55"/>
      <c r="G7" s="55"/>
    </row>
    <row r="8" spans="1:7" x14ac:dyDescent="0.3">
      <c r="A8" s="55" t="s">
        <v>201</v>
      </c>
      <c r="B8" s="55"/>
      <c r="C8" s="55"/>
      <c r="D8" s="55"/>
      <c r="E8" s="55"/>
      <c r="F8" s="55"/>
      <c r="G8" s="55"/>
    </row>
    <row r="9" spans="1:7" x14ac:dyDescent="0.3">
      <c r="A9" s="55" t="s">
        <v>202</v>
      </c>
      <c r="B9" s="55"/>
      <c r="C9" s="55"/>
      <c r="D9" s="55"/>
      <c r="E9" s="55"/>
      <c r="F9" s="55"/>
      <c r="G9" s="55"/>
    </row>
    <row r="10" spans="1:7" ht="17.399999999999999" x14ac:dyDescent="0.45">
      <c r="A10" s="39" t="s">
        <v>6</v>
      </c>
      <c r="B10" s="40" t="s">
        <v>7</v>
      </c>
      <c r="C10" s="40" t="s">
        <v>8</v>
      </c>
      <c r="D10" s="40" t="s">
        <v>9</v>
      </c>
      <c r="E10" s="41" t="s">
        <v>10</v>
      </c>
      <c r="F10" s="42" t="s">
        <v>11</v>
      </c>
      <c r="G10" s="43" t="s">
        <v>12</v>
      </c>
    </row>
    <row r="11" spans="1:7" x14ac:dyDescent="0.3">
      <c r="A11" s="44">
        <v>45658</v>
      </c>
      <c r="B11" s="45"/>
      <c r="C11" s="46" t="s">
        <v>203</v>
      </c>
      <c r="D11" s="47"/>
      <c r="E11" s="48"/>
      <c r="F11" s="45"/>
      <c r="G11" s="31">
        <v>2742.49</v>
      </c>
    </row>
    <row r="12" spans="1:7" x14ac:dyDescent="0.3">
      <c r="A12" s="44">
        <v>45688</v>
      </c>
      <c r="B12" s="49"/>
      <c r="C12" s="50" t="s">
        <v>64</v>
      </c>
      <c r="D12" s="47" t="s">
        <v>64</v>
      </c>
      <c r="E12" s="45"/>
      <c r="F12" s="51">
        <f>175+150</f>
        <v>325</v>
      </c>
      <c r="G12" s="31">
        <f>+G11-F12</f>
        <v>2417.4899999999998</v>
      </c>
    </row>
    <row r="13" spans="1:7" x14ac:dyDescent="0.3">
      <c r="F13" s="17"/>
    </row>
    <row r="14" spans="1:7" x14ac:dyDescent="0.3">
      <c r="F14" s="17"/>
    </row>
    <row r="15" spans="1:7" x14ac:dyDescent="0.3">
      <c r="F15" s="17"/>
    </row>
    <row r="16" spans="1:7" x14ac:dyDescent="0.3">
      <c r="B16" s="19" t="s">
        <v>204</v>
      </c>
      <c r="C16" s="19"/>
      <c r="D16" s="19"/>
      <c r="E16" s="19" t="s">
        <v>67</v>
      </c>
    </row>
    <row r="17" spans="2:6" x14ac:dyDescent="0.3">
      <c r="B17" s="19" t="s">
        <v>68</v>
      </c>
      <c r="C17" s="19"/>
      <c r="D17" s="19"/>
      <c r="E17" s="19" t="s">
        <v>69</v>
      </c>
    </row>
    <row r="18" spans="2:6" x14ac:dyDescent="0.3">
      <c r="B18" s="19" t="s">
        <v>70</v>
      </c>
      <c r="C18" s="19"/>
      <c r="D18" s="19"/>
      <c r="E18" s="19" t="s">
        <v>71</v>
      </c>
    </row>
    <row r="19" spans="2:6" x14ac:dyDescent="0.3">
      <c r="B19" s="19"/>
      <c r="C19" s="19"/>
      <c r="D19" s="19"/>
      <c r="E19" s="19"/>
      <c r="F19" s="19"/>
    </row>
  </sheetData>
  <mergeCells count="6">
    <mergeCell ref="A9:G9"/>
    <mergeCell ref="A4:G4"/>
    <mergeCell ref="A5:G5"/>
    <mergeCell ref="A6:G6"/>
    <mergeCell ref="A7:G7"/>
    <mergeCell ref="A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SENASA</vt:lpstr>
      <vt:lpstr>CLINICA</vt:lpstr>
      <vt:lpstr>OPERATIVO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scveloz_@hotmail.com</dc:creator>
  <cp:lastModifiedBy>Soporte Cibao Central</cp:lastModifiedBy>
  <cp:lastPrinted>2026-02-12T14:16:58Z</cp:lastPrinted>
  <dcterms:created xsi:type="dcterms:W3CDTF">2025-02-07T14:22:22Z</dcterms:created>
  <dcterms:modified xsi:type="dcterms:W3CDTF">2026-02-12T16:51:34Z</dcterms:modified>
</cp:coreProperties>
</file>