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opor\Desktop\Enero 2026 POA y Portal Transparencia\"/>
    </mc:Choice>
  </mc:AlternateContent>
  <xr:revisionPtr revIDLastSave="0" documentId="8_{C7C2EB27-2339-4A40-B008-06AB0C0B4872}" xr6:coauthVersionLast="47" xr6:coauthVersionMax="47" xr10:uidLastSave="{00000000-0000-0000-0000-000000000000}"/>
  <bookViews>
    <workbookView xWindow="-108" yWindow="-108" windowWidth="23256" windowHeight="12456" xr2:uid="{35A41DCC-0140-4A2B-BC60-54F59302F5AA}"/>
  </bookViews>
  <sheets>
    <sheet name="PAGADA ENERO 2026" sheetId="1" r:id="rId1"/>
  </sheets>
  <definedNames>
    <definedName name="_xlnm._FilterDatabase" localSheetId="0" hidden="1">'PAGADA ENERO 2026'!#REF!</definedName>
    <definedName name="_xlnm.Print_Area" localSheetId="0">'PAGADA ENERO 2026'!$A$1:$M$125</definedName>
    <definedName name="_xlnm.Print_Titles" localSheetId="0">'PAGADA ENERO 2026'!$1:$5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17" i="1" l="1"/>
  <c r="I118" i="1" s="1"/>
  <c r="H117" i="1"/>
  <c r="H118" i="1" s="1"/>
  <c r="I115" i="1"/>
  <c r="H115" i="1"/>
  <c r="I112" i="1"/>
  <c r="H112" i="1"/>
  <c r="I109" i="1"/>
  <c r="H109" i="1"/>
  <c r="I107" i="1"/>
  <c r="H107" i="1"/>
  <c r="I105" i="1"/>
  <c r="H105" i="1"/>
  <c r="I103" i="1"/>
  <c r="H103" i="1"/>
  <c r="I101" i="1"/>
  <c r="H101" i="1"/>
  <c r="I97" i="1"/>
  <c r="H97" i="1"/>
  <c r="I86" i="1"/>
  <c r="H86" i="1"/>
  <c r="I83" i="1"/>
  <c r="H83" i="1"/>
  <c r="I81" i="1"/>
  <c r="H81" i="1"/>
  <c r="I79" i="1"/>
  <c r="H79" i="1"/>
  <c r="I73" i="1"/>
  <c r="H73" i="1"/>
  <c r="I63" i="1"/>
  <c r="H63" i="1"/>
  <c r="I60" i="1"/>
  <c r="H60" i="1"/>
  <c r="I58" i="1"/>
  <c r="H58" i="1"/>
  <c r="I56" i="1"/>
  <c r="H56" i="1"/>
  <c r="I54" i="1"/>
  <c r="H54" i="1"/>
  <c r="I49" i="1"/>
  <c r="H49" i="1"/>
  <c r="I47" i="1"/>
  <c r="H47" i="1"/>
  <c r="I35" i="1"/>
  <c r="H35" i="1"/>
  <c r="I33" i="1"/>
  <c r="H33" i="1"/>
  <c r="I31" i="1"/>
  <c r="H31" i="1"/>
  <c r="I29" i="1"/>
  <c r="H29" i="1"/>
  <c r="I27" i="1"/>
  <c r="H27" i="1"/>
  <c r="I23" i="1"/>
  <c r="H23" i="1"/>
  <c r="I20" i="1"/>
  <c r="H20" i="1"/>
  <c r="I18" i="1"/>
  <c r="H18" i="1"/>
  <c r="I16" i="1"/>
  <c r="H16" i="1"/>
  <c r="I14" i="1"/>
  <c r="H14" i="1"/>
  <c r="I11" i="1"/>
  <c r="H11" i="1"/>
  <c r="I9" i="1"/>
  <c r="H9" i="1"/>
  <c r="I7" i="1"/>
  <c r="H7" i="1"/>
</calcChain>
</file>

<file path=xl/sharedStrings.xml><?xml version="1.0" encoding="utf-8"?>
<sst xmlns="http://schemas.openxmlformats.org/spreadsheetml/2006/main" count="617" uniqueCount="205">
  <si>
    <t>RELACION DE FACTURAS PAGADAS DEL 01 AL 31 DE ENERO 2026</t>
  </si>
  <si>
    <t>No.</t>
  </si>
  <si>
    <t>NO. DE FACTURA O COMPROBANTE</t>
  </si>
  <si>
    <t>FECHA DE FACTURA</t>
  </si>
  <si>
    <t xml:space="preserve">SUPLIDOR </t>
  </si>
  <si>
    <t xml:space="preserve">CONCEPTO </t>
  </si>
  <si>
    <t>MONTO FACTURA</t>
  </si>
  <si>
    <t xml:space="preserve">MONTO PAGADO </t>
  </si>
  <si>
    <t>MONTO PENDIENTE</t>
  </si>
  <si>
    <t xml:space="preserve">FECHA  FIN DE FACTURA </t>
  </si>
  <si>
    <t>ESTADO</t>
  </si>
  <si>
    <t>E450000021032</t>
  </si>
  <si>
    <t>Altice Dominicana</t>
  </si>
  <si>
    <t>Servicio de internet</t>
  </si>
  <si>
    <t>_</t>
  </si>
  <si>
    <t>N/A</t>
  </si>
  <si>
    <t>completado</t>
  </si>
  <si>
    <t>Total ALTICE DOMINICANA</t>
  </si>
  <si>
    <t>E45000000175</t>
  </si>
  <si>
    <t>Agua Rangel</t>
  </si>
  <si>
    <t>Botellitas de Agua y Botellones</t>
  </si>
  <si>
    <t>Total Agua Rangel</t>
  </si>
  <si>
    <t>B1500000222</t>
  </si>
  <si>
    <t>Ana Julia jesus Vasquez</t>
  </si>
  <si>
    <t>Picadera</t>
  </si>
  <si>
    <t xml:space="preserve">Total ANA JULIA JESUS VASQUEZ  </t>
  </si>
  <si>
    <t>B1500001513</t>
  </si>
  <si>
    <t>Auto repuestos Blanco</t>
  </si>
  <si>
    <t>Bateria</t>
  </si>
  <si>
    <t>B1500001514</t>
  </si>
  <si>
    <t>Total AUTO REPUESTOS BLANCO</t>
  </si>
  <si>
    <t>E450000000066</t>
  </si>
  <si>
    <t>Almanzar Estevez</t>
  </si>
  <si>
    <t>Reparacion</t>
  </si>
  <si>
    <t>Total ALMANZAR ESTEVEZ</t>
  </si>
  <si>
    <t>E450000008881</t>
  </si>
  <si>
    <t>Bio-Nuclear</t>
  </si>
  <si>
    <t>Equipos y materiales de Laboratorio</t>
  </si>
  <si>
    <t>Total BIO NUCLEAR</t>
  </si>
  <si>
    <t>E450000000018</t>
  </si>
  <si>
    <t>CENTRAL SOLUTIONS</t>
  </si>
  <si>
    <t>SERVICIO DE INTERNET</t>
  </si>
  <si>
    <t>Total CENTRAL SOLUTIONS TECHNOLOGY</t>
  </si>
  <si>
    <t>B1500015892</t>
  </si>
  <si>
    <t>CORAAVEGA</t>
  </si>
  <si>
    <t>AGUA POTABLE</t>
  </si>
  <si>
    <t>B1500016051</t>
  </si>
  <si>
    <t>Total CORAAVEGA</t>
  </si>
  <si>
    <t>E450000001654</t>
  </si>
  <si>
    <t>Cruz Ayala</t>
  </si>
  <si>
    <t>Mantenimiento y reparacion de Equipo</t>
  </si>
  <si>
    <t>E450000001658</t>
  </si>
  <si>
    <t>E450000001659</t>
  </si>
  <si>
    <t>Total CRUZ AYALA</t>
  </si>
  <si>
    <t>B1500000310</t>
  </si>
  <si>
    <t>Domingo Cruz</t>
  </si>
  <si>
    <t>Marcos,Placas y fondo de imprecion</t>
  </si>
  <si>
    <t>Total DOMINGO CRUZ</t>
  </si>
  <si>
    <t>B1500000033</t>
  </si>
  <si>
    <t>Elyom Medical</t>
  </si>
  <si>
    <t>Madicamentos</t>
  </si>
  <si>
    <t>Total ELYOM MEDICAL</t>
  </si>
  <si>
    <t>E450000000256</t>
  </si>
  <si>
    <t>EPX</t>
  </si>
  <si>
    <t>PAPEL DE ELECTRO</t>
  </si>
  <si>
    <t>Total EPX</t>
  </si>
  <si>
    <t>B1500000104</t>
  </si>
  <si>
    <t>Farmacia Rachel</t>
  </si>
  <si>
    <t>Equipos Medicos</t>
  </si>
  <si>
    <t>Total FARMACIA RACHEL</t>
  </si>
  <si>
    <t>B1500000541</t>
  </si>
  <si>
    <t>Fec Biomedica</t>
  </si>
  <si>
    <t>B1500000552</t>
  </si>
  <si>
    <t>B1500000550</t>
  </si>
  <si>
    <t>B1500000551</t>
  </si>
  <si>
    <t>B1500000554</t>
  </si>
  <si>
    <t>B1500000561</t>
  </si>
  <si>
    <t>Compra de PLC</t>
  </si>
  <si>
    <t>B1500000559</t>
  </si>
  <si>
    <t>B1500000560</t>
  </si>
  <si>
    <t>B1500000562</t>
  </si>
  <si>
    <t>B1500000563</t>
  </si>
  <si>
    <t>B1500000041</t>
  </si>
  <si>
    <t>Total FEC BIOMEDICA</t>
  </si>
  <si>
    <t>E450000000079</t>
  </si>
  <si>
    <t>Farmadal</t>
  </si>
  <si>
    <t>Reactivos</t>
  </si>
  <si>
    <t>Total FARMADAL</t>
  </si>
  <si>
    <t>B1500000898</t>
  </si>
  <si>
    <t>Ferreteria La 50</t>
  </si>
  <si>
    <t>Regletas y extension elecgtrica</t>
  </si>
  <si>
    <t>B1500000899</t>
  </si>
  <si>
    <t xml:space="preserve">alambre </t>
  </si>
  <si>
    <t>B1500000911</t>
  </si>
  <si>
    <t>Materiales de Plomeria</t>
  </si>
  <si>
    <t>B1500000912</t>
  </si>
  <si>
    <t>Lampara y Bombillo</t>
  </si>
  <si>
    <t>Total FERRETERIA LA 50</t>
  </si>
  <si>
    <t>B1500000292</t>
  </si>
  <si>
    <t>Gencasa</t>
  </si>
  <si>
    <t>Medicamentos</t>
  </si>
  <si>
    <t>Total GENCASA</t>
  </si>
  <si>
    <t>B1500000173</t>
  </si>
  <si>
    <t>IMPRESORA POLAR</t>
  </si>
  <si>
    <t>TALONARIOS</t>
  </si>
  <si>
    <t>TOTAL IMPRESORA POLAR</t>
  </si>
  <si>
    <t>E450000000054</t>
  </si>
  <si>
    <t>Jean Carlos Basulto</t>
  </si>
  <si>
    <t>TOTAL JEAN CARLOS BASULTO</t>
  </si>
  <si>
    <t>B1500000069</t>
  </si>
  <si>
    <t xml:space="preserve">Jhonson Basora </t>
  </si>
  <si>
    <t xml:space="preserve">Computadoras </t>
  </si>
  <si>
    <t>B1500000070</t>
  </si>
  <si>
    <t>Caja de Interruptores</t>
  </si>
  <si>
    <t>TOTAL JHONSON BASORA</t>
  </si>
  <si>
    <t>B1500000655</t>
  </si>
  <si>
    <t>Lubrigomas Gonell</t>
  </si>
  <si>
    <t>Reparacion y Mantenimiento de vehiculo</t>
  </si>
  <si>
    <t>B1500000685</t>
  </si>
  <si>
    <t>Mantenimiento de Vehiculo</t>
  </si>
  <si>
    <t>B1500000662</t>
  </si>
  <si>
    <t>B1500000661</t>
  </si>
  <si>
    <t>B1500000660</t>
  </si>
  <si>
    <t>B1500000659</t>
  </si>
  <si>
    <t>B1500000683</t>
  </si>
  <si>
    <t>B1500000682</t>
  </si>
  <si>
    <t>B1500000684</t>
  </si>
  <si>
    <t>Total LUBRIGOMAS GONELL</t>
  </si>
  <si>
    <t>B1500007137</t>
  </si>
  <si>
    <t>Liriano N Comercial</t>
  </si>
  <si>
    <t xml:space="preserve">mesa de mayo </t>
  </si>
  <si>
    <t>B1500007140</t>
  </si>
  <si>
    <t>B1500007203</t>
  </si>
  <si>
    <t>Bascula</t>
  </si>
  <si>
    <t>B1500007233</t>
  </si>
  <si>
    <t>Pinzas</t>
  </si>
  <si>
    <t>B1500007280</t>
  </si>
  <si>
    <t>Neveras</t>
  </si>
  <si>
    <t>Total LIRIANO N. COMERCIAL</t>
  </si>
  <si>
    <t>B1500004157</t>
  </si>
  <si>
    <t xml:space="preserve">Max Ser comp </t>
  </si>
  <si>
    <t>TONER</t>
  </si>
  <si>
    <t>Total MAX SER COMP</t>
  </si>
  <si>
    <t>B1500000729</t>
  </si>
  <si>
    <t>MP Milthon Pintura</t>
  </si>
  <si>
    <t>Contractor</t>
  </si>
  <si>
    <t>Total MILTHON PINTURA</t>
  </si>
  <si>
    <t>B1500000037</t>
  </si>
  <si>
    <t>NISA LUNCH GOURMET</t>
  </si>
  <si>
    <t>REFRIGERIO</t>
  </si>
  <si>
    <t>B1500000038</t>
  </si>
  <si>
    <t>Total NISA LUNCH GOURMET</t>
  </si>
  <si>
    <t>B1500001157</t>
  </si>
  <si>
    <t>Mariano Buffet</t>
  </si>
  <si>
    <t>Refrigerio Almuerzo</t>
  </si>
  <si>
    <t>B1500001158</t>
  </si>
  <si>
    <t>Refrigerio y almuerzo</t>
  </si>
  <si>
    <t>B1500001159</t>
  </si>
  <si>
    <t xml:space="preserve"> almuerzo</t>
  </si>
  <si>
    <t>B1500001160</t>
  </si>
  <si>
    <t>B1500001162</t>
  </si>
  <si>
    <t>B1500001163</t>
  </si>
  <si>
    <t>B1500001164</t>
  </si>
  <si>
    <t>desayuno</t>
  </si>
  <si>
    <t>B1500001166</t>
  </si>
  <si>
    <t>B1500001169</t>
  </si>
  <si>
    <t>ALMUERZO</t>
  </si>
  <si>
    <t>B1500001170</t>
  </si>
  <si>
    <t>Total MARIANO BUFFET</t>
  </si>
  <si>
    <t>B1500003368</t>
  </si>
  <si>
    <t>Office Multi Services</t>
  </si>
  <si>
    <t>Mantenimiento de Impresora</t>
  </si>
  <si>
    <t>B1500003384</t>
  </si>
  <si>
    <t>B1500003383</t>
  </si>
  <si>
    <t xml:space="preserve">TOTAL OFFICE MULTI SERVICES </t>
  </si>
  <si>
    <t>B1500000507</t>
  </si>
  <si>
    <t>Salo Industrial</t>
  </si>
  <si>
    <t>Material de Limpieza</t>
  </si>
  <si>
    <t>TOTAL SALO INDUSTRIAL</t>
  </si>
  <si>
    <t>E31000000016</t>
  </si>
  <si>
    <t>Seven Pharma</t>
  </si>
  <si>
    <t>TOTAL SEVEN PHARMA</t>
  </si>
  <si>
    <t>E450000000184</t>
  </si>
  <si>
    <t>Suplimade Comercial</t>
  </si>
  <si>
    <t>Cafeteras</t>
  </si>
  <si>
    <t>TOTAL SUPLIMADE COMERCIAL</t>
  </si>
  <si>
    <t>B1500000722</t>
  </si>
  <si>
    <t>Surtidora Philpa</t>
  </si>
  <si>
    <t>Vasos</t>
  </si>
  <si>
    <t>TOTAL SURTIDORA PHILPA</t>
  </si>
  <si>
    <t>B1500000985</t>
  </si>
  <si>
    <t>TNT</t>
  </si>
  <si>
    <t>B1500000986</t>
  </si>
  <si>
    <t>TOTALTNT</t>
  </si>
  <si>
    <t>B1500000050</t>
  </si>
  <si>
    <t>TONY CRUZ</t>
  </si>
  <si>
    <t>MANTENIMIENTO DE PLANTA</t>
  </si>
  <si>
    <t>B1500000051</t>
  </si>
  <si>
    <t>TOTAL TONY SAUL</t>
  </si>
  <si>
    <t>B1500000177</t>
  </si>
  <si>
    <t>Victor Enmanuel Mejia Colon</t>
  </si>
  <si>
    <t xml:space="preserve">electrodomesticos </t>
  </si>
  <si>
    <t>TOTALVICTOR ENMANUEL MEJIA COLON</t>
  </si>
  <si>
    <t xml:space="preserve">TOTAL FACTURAS PAGADAS </t>
  </si>
  <si>
    <t>ENCARGADO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</si>
</sst>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/mm/yyyy;@"/>
    <numFmt numFmtId="165" formatCode="_-* #,##0.00_-;\-* #,##0.00_-;_-* &quot;-&quot;??_-;_-@_-"/>
    <numFmt numFmtId="166" formatCode="_([$$-1C0A]* #,##0.00_);_([$$-1C0A]* \(#,##0.00\);_([$$-1C0A]* &quot;-&quot;??_);_(@_)"/>
  </numFmts>
  <fonts count="1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Times New Roman"/>
      <family val="1"/>
    </font>
    <font>
      <b/>
      <sz val="20"/>
      <color theme="1"/>
      <name val="Times New Roman"/>
      <family val="1"/>
    </font>
    <font>
      <sz val="18"/>
      <color theme="1"/>
      <name val="Times New Roman"/>
      <family val="1"/>
    </font>
    <font>
      <b/>
      <sz val="18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b/>
      <sz val="1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name val="Times New Roman"/>
      <family val="1"/>
    </font>
    <font>
      <sz val="12"/>
      <name val="Times New Roman"/>
      <family val="1"/>
    </font>
    <font>
      <sz val="11"/>
      <color rgb="FFFF0000"/>
      <name val="Times New Roman"/>
      <family val="1"/>
    </font>
    <font>
      <sz val="12"/>
      <color rgb="FFFF33CC"/>
      <name val="Times New Roman"/>
      <family val="1"/>
    </font>
    <font>
      <b/>
      <sz val="14"/>
      <color theme="1"/>
      <name val="Times New Roman"/>
      <family val="1"/>
    </font>
    <font>
      <b/>
      <sz val="14"/>
      <name val="Times New Roman"/>
      <family val="1"/>
    </font>
    <font>
      <b/>
      <sz val="12"/>
      <color theme="1"/>
      <name val="Times New Roman"/>
      <family val="1"/>
    </font>
    <font>
      <b/>
      <sz val="12"/>
      <color theme="1"/>
      <name val="SeoulNamsan vert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5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14" fontId="7" fillId="2" borderId="2" xfId="0" applyNumberFormat="1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164" fontId="7" fillId="2" borderId="3" xfId="0" applyNumberFormat="1" applyFont="1" applyFill="1" applyBorder="1" applyAlignment="1">
      <alignment horizontal="center" vertical="center" wrapText="1"/>
    </xf>
    <xf numFmtId="165" fontId="8" fillId="3" borderId="3" xfId="3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/>
    </xf>
    <xf numFmtId="0" fontId="10" fillId="0" borderId="0" xfId="0" applyFont="1" applyAlignment="1">
      <alignment wrapText="1"/>
    </xf>
    <xf numFmtId="0" fontId="11" fillId="4" borderId="5" xfId="0" applyFont="1" applyFill="1" applyBorder="1" applyAlignment="1">
      <alignment horizontal="center" wrapText="1"/>
    </xf>
    <xf numFmtId="0" fontId="12" fillId="4" borderId="6" xfId="0" applyFont="1" applyFill="1" applyBorder="1" applyAlignment="1">
      <alignment horizontal="left" vertical="top" wrapText="1"/>
    </xf>
    <xf numFmtId="14" fontId="11" fillId="4" borderId="6" xfId="0" applyNumberFormat="1" applyFont="1" applyFill="1" applyBorder="1" applyAlignment="1">
      <alignment horizontal="left"/>
    </xf>
    <xf numFmtId="0" fontId="12" fillId="4" borderId="6" xfId="0" applyFont="1" applyFill="1" applyBorder="1"/>
    <xf numFmtId="166" fontId="12" fillId="4" borderId="6" xfId="2" applyNumberFormat="1" applyFont="1" applyFill="1" applyBorder="1"/>
    <xf numFmtId="43" fontId="11" fillId="4" borderId="6" xfId="0" applyNumberFormat="1" applyFont="1" applyFill="1" applyBorder="1" applyAlignment="1">
      <alignment horizontal="center"/>
    </xf>
    <xf numFmtId="0" fontId="11" fillId="4" borderId="7" xfId="0" applyFont="1" applyFill="1" applyBorder="1" applyAlignment="1">
      <alignment horizontal="center"/>
    </xf>
    <xf numFmtId="0" fontId="11" fillId="4" borderId="8" xfId="0" applyFont="1" applyFill="1" applyBorder="1"/>
    <xf numFmtId="0" fontId="10" fillId="0" borderId="0" xfId="0" applyFont="1" applyAlignment="1">
      <alignment vertical="center" wrapText="1"/>
    </xf>
    <xf numFmtId="0" fontId="11" fillId="4" borderId="5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7" fillId="4" borderId="6" xfId="0" applyFont="1" applyFill="1" applyBorder="1"/>
    <xf numFmtId="166" fontId="7" fillId="4" borderId="6" xfId="2" applyNumberFormat="1" applyFont="1" applyFill="1" applyBorder="1"/>
    <xf numFmtId="43" fontId="11" fillId="4" borderId="6" xfId="0" applyNumberFormat="1" applyFont="1" applyFill="1" applyBorder="1" applyAlignment="1">
      <alignment horizontal="center" vertical="center"/>
    </xf>
    <xf numFmtId="0" fontId="11" fillId="4" borderId="7" xfId="0" applyFont="1" applyFill="1" applyBorder="1" applyAlignment="1">
      <alignment horizontal="center" vertical="center"/>
    </xf>
    <xf numFmtId="0" fontId="11" fillId="4" borderId="8" xfId="0" applyFont="1" applyFill="1" applyBorder="1" applyAlignment="1">
      <alignment vertical="center"/>
    </xf>
    <xf numFmtId="0" fontId="13" fillId="4" borderId="5" xfId="0" applyFont="1" applyFill="1" applyBorder="1" applyAlignment="1">
      <alignment horizontal="center" vertical="center" wrapText="1"/>
    </xf>
    <xf numFmtId="166" fontId="7" fillId="4" borderId="9" xfId="2" applyNumberFormat="1" applyFont="1" applyFill="1" applyBorder="1"/>
    <xf numFmtId="166" fontId="7" fillId="4" borderId="10" xfId="2" applyNumberFormat="1" applyFont="1" applyFill="1" applyBorder="1"/>
    <xf numFmtId="43" fontId="11" fillId="4" borderId="11" xfId="0" applyNumberFormat="1" applyFont="1" applyFill="1" applyBorder="1" applyAlignment="1">
      <alignment horizontal="center" vertical="center"/>
    </xf>
    <xf numFmtId="0" fontId="11" fillId="4" borderId="6" xfId="0" applyFont="1" applyFill="1" applyBorder="1" applyAlignment="1">
      <alignment horizontal="center" vertical="center"/>
    </xf>
    <xf numFmtId="0" fontId="11" fillId="4" borderId="12" xfId="0" applyFont="1" applyFill="1" applyBorder="1" applyAlignment="1">
      <alignment vertical="center"/>
    </xf>
    <xf numFmtId="0" fontId="10" fillId="0" borderId="0" xfId="0" applyFont="1" applyAlignment="1">
      <alignment horizontal="center" vertical="center" wrapText="1"/>
    </xf>
    <xf numFmtId="0" fontId="14" fillId="0" borderId="0" xfId="0" applyFont="1" applyAlignment="1">
      <alignment horizontal="left" vertical="top" wrapText="1"/>
    </xf>
    <xf numFmtId="14" fontId="11" fillId="4" borderId="0" xfId="0" applyNumberFormat="1" applyFont="1" applyFill="1" applyAlignment="1">
      <alignment horizontal="left"/>
    </xf>
    <xf numFmtId="164" fontId="11" fillId="4" borderId="0" xfId="0" applyNumberFormat="1" applyFont="1" applyFill="1" applyAlignment="1">
      <alignment horizontal="center" vertical="center" wrapText="1"/>
    </xf>
    <xf numFmtId="0" fontId="15" fillId="2" borderId="13" xfId="0" applyFont="1" applyFill="1" applyBorder="1" applyAlignment="1">
      <alignment horizontal="center" wrapText="1"/>
    </xf>
    <xf numFmtId="43" fontId="16" fillId="2" borderId="1" xfId="1" applyFont="1" applyFill="1" applyBorder="1" applyAlignment="1">
      <alignment wrapText="1"/>
    </xf>
    <xf numFmtId="43" fontId="11" fillId="4" borderId="0" xfId="0" applyNumberFormat="1" applyFont="1" applyFill="1" applyAlignment="1">
      <alignment horizontal="center" vertical="center"/>
    </xf>
    <xf numFmtId="0" fontId="11" fillId="4" borderId="0" xfId="0" applyFont="1" applyFill="1" applyAlignment="1">
      <alignment horizontal="center" vertical="center"/>
    </xf>
    <xf numFmtId="0" fontId="11" fillId="4" borderId="0" xfId="0" applyFont="1" applyFill="1" applyAlignment="1">
      <alignment vertical="center"/>
    </xf>
    <xf numFmtId="0" fontId="12" fillId="0" borderId="0" xfId="0" applyFont="1" applyAlignment="1">
      <alignment horizontal="left" vertical="top" wrapText="1"/>
    </xf>
    <xf numFmtId="43" fontId="10" fillId="0" borderId="0" xfId="1" applyFont="1" applyBorder="1" applyAlignment="1">
      <alignment vertical="center" wrapText="1"/>
    </xf>
    <xf numFmtId="43" fontId="16" fillId="4" borderId="0" xfId="1" applyFont="1" applyFill="1" applyBorder="1" applyAlignment="1">
      <alignment wrapText="1"/>
    </xf>
    <xf numFmtId="166" fontId="12" fillId="4" borderId="0" xfId="2" applyNumberFormat="1" applyFont="1" applyFill="1" applyBorder="1"/>
    <xf numFmtId="14" fontId="10" fillId="4" borderId="0" xfId="0" applyNumberFormat="1" applyFont="1" applyFill="1" applyAlignment="1">
      <alignment horizontal="left"/>
    </xf>
    <xf numFmtId="0" fontId="17" fillId="0" borderId="14" xfId="0" applyFont="1" applyBorder="1" applyAlignment="1">
      <alignment horizontal="center"/>
    </xf>
    <xf numFmtId="0" fontId="18" fillId="0" borderId="0" xfId="0" applyFont="1" applyAlignment="1">
      <alignment horizontal="center"/>
    </xf>
    <xf numFmtId="0" fontId="12" fillId="4" borderId="0" xfId="0" applyFont="1" applyFill="1"/>
    <xf numFmtId="164" fontId="10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</cellXfs>
  <cellStyles count="4">
    <cellStyle name="Millares" xfId="1" builtinId="3"/>
    <cellStyle name="Millares 2" xfId="3" xr:uid="{5DECEC3F-DCA3-41D3-9618-62A479F75810}"/>
    <cellStyle name="Moneda" xfId="2" builtinId="4"/>
    <cellStyle name="Normal" xfId="0" builtinId="0"/>
  </cellStyles>
  <dxfs count="3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</xdr:row>
      <xdr:rowOff>0</xdr:rowOff>
    </xdr:from>
    <xdr:to>
      <xdr:col>3</xdr:col>
      <xdr:colOff>1162050</xdr:colOff>
      <xdr:row>2</xdr:row>
      <xdr:rowOff>120105</xdr:rowOff>
    </xdr:to>
    <xdr:pic>
      <xdr:nvPicPr>
        <xdr:cNvPr id="2" name="Image 8">
          <a:extLst>
            <a:ext uri="{FF2B5EF4-FFF2-40B4-BE49-F238E27FC236}">
              <a16:creationId xmlns:a16="http://schemas.microsoft.com/office/drawing/2014/main" id="{15A6ED5B-3539-4A1C-BE2B-3F80CEADCF1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419350" y="314325"/>
          <a:ext cx="1162050" cy="434430"/>
        </a:xfrm>
        <a:prstGeom prst="rect">
          <a:avLst/>
        </a:prstGeom>
      </xdr:spPr>
    </xdr:pic>
    <xdr:clientData/>
  </xdr:twoCellAnchor>
  <xdr:twoCellAnchor>
    <xdr:from>
      <xdr:col>1</xdr:col>
      <xdr:colOff>761990</xdr:colOff>
      <xdr:row>1</xdr:row>
      <xdr:rowOff>0</xdr:rowOff>
    </xdr:from>
    <xdr:to>
      <xdr:col>2</xdr:col>
      <xdr:colOff>716905</xdr:colOff>
      <xdr:row>2</xdr:row>
      <xdr:rowOff>167730</xdr:rowOff>
    </xdr:to>
    <xdr:grpSp>
      <xdr:nvGrpSpPr>
        <xdr:cNvPr id="3" name="Group 2">
          <a:extLst>
            <a:ext uri="{FF2B5EF4-FFF2-40B4-BE49-F238E27FC236}">
              <a16:creationId xmlns:a16="http://schemas.microsoft.com/office/drawing/2014/main" id="{118861FB-6354-4013-BD46-2C4147C8B929}"/>
            </a:ext>
          </a:extLst>
        </xdr:cNvPr>
        <xdr:cNvGrpSpPr>
          <a:grpSpLocks/>
        </xdr:cNvGrpSpPr>
      </xdr:nvGrpSpPr>
      <xdr:grpSpPr>
        <a:xfrm>
          <a:off x="1544585" y="308919"/>
          <a:ext cx="737509" cy="476649"/>
          <a:chOff x="-7" y="0"/>
          <a:chExt cx="487680" cy="516255"/>
        </a:xfrm>
      </xdr:grpSpPr>
      <xdr:sp macro="" textlink="">
        <xdr:nvSpPr>
          <xdr:cNvPr id="4" name="Graphic 3">
            <a:extLst>
              <a:ext uri="{FF2B5EF4-FFF2-40B4-BE49-F238E27FC236}">
                <a16:creationId xmlns:a16="http://schemas.microsoft.com/office/drawing/2014/main" id="{BF9D5C95-0031-6B82-9E49-8BFB9790BE73}"/>
              </a:ext>
            </a:extLst>
          </xdr:cNvPr>
          <xdr:cNvSpPr/>
        </xdr:nvSpPr>
        <xdr:spPr>
          <a:xfrm>
            <a:off x="-7" y="0"/>
            <a:ext cx="487680" cy="516255"/>
          </a:xfrm>
          <a:custGeom>
            <a:avLst/>
            <a:gdLst/>
            <a:ahLst/>
            <a:cxnLst/>
            <a:rect l="l" t="t" r="r" b="b"/>
            <a:pathLst>
              <a:path w="487680" h="516255">
                <a:moveTo>
                  <a:pt x="487184" y="198056"/>
                </a:moveTo>
                <a:lnTo>
                  <a:pt x="483857" y="158013"/>
                </a:lnTo>
                <a:lnTo>
                  <a:pt x="457339" y="89776"/>
                </a:lnTo>
                <a:lnTo>
                  <a:pt x="414147" y="45821"/>
                </a:lnTo>
                <a:lnTo>
                  <a:pt x="400354" y="34848"/>
                </a:lnTo>
                <a:lnTo>
                  <a:pt x="359346" y="15532"/>
                </a:lnTo>
                <a:lnTo>
                  <a:pt x="311391" y="3898"/>
                </a:lnTo>
                <a:lnTo>
                  <a:pt x="256628" y="0"/>
                </a:lnTo>
                <a:lnTo>
                  <a:pt x="0" y="0"/>
                </a:lnTo>
                <a:lnTo>
                  <a:pt x="0" y="516089"/>
                </a:lnTo>
                <a:lnTo>
                  <a:pt x="487146" y="516089"/>
                </a:lnTo>
                <a:lnTo>
                  <a:pt x="487159" y="470268"/>
                </a:lnTo>
                <a:lnTo>
                  <a:pt x="487184" y="198056"/>
                </a:lnTo>
                <a:close/>
              </a:path>
            </a:pathLst>
          </a:custGeom>
          <a:solidFill>
            <a:srgbClr val="003650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DO"/>
          </a:p>
        </xdr:txBody>
      </xdr:sp>
      <xdr:sp macro="" textlink="">
        <xdr:nvSpPr>
          <xdr:cNvPr id="5" name="Graphic 4">
            <a:extLst>
              <a:ext uri="{FF2B5EF4-FFF2-40B4-BE49-F238E27FC236}">
                <a16:creationId xmlns:a16="http://schemas.microsoft.com/office/drawing/2014/main" id="{58979D00-15DE-DADE-E90C-D4A54FC9F2CD}"/>
              </a:ext>
            </a:extLst>
          </xdr:cNvPr>
          <xdr:cNvSpPr/>
        </xdr:nvSpPr>
        <xdr:spPr>
          <a:xfrm>
            <a:off x="22903" y="22923"/>
            <a:ext cx="441959" cy="470534"/>
          </a:xfrm>
          <a:custGeom>
            <a:avLst/>
            <a:gdLst/>
            <a:ahLst/>
            <a:cxnLst/>
            <a:rect l="l" t="t" r="r" b="b"/>
            <a:pathLst>
              <a:path w="441959" h="470534">
                <a:moveTo>
                  <a:pt x="441363" y="175145"/>
                </a:moveTo>
                <a:lnTo>
                  <a:pt x="429755" y="107759"/>
                </a:lnTo>
                <a:lnTo>
                  <a:pt x="395160" y="55105"/>
                </a:lnTo>
                <a:lnTo>
                  <a:pt x="364794" y="31064"/>
                </a:lnTo>
                <a:lnTo>
                  <a:pt x="327672" y="13843"/>
                </a:lnTo>
                <a:lnTo>
                  <a:pt x="283933" y="3467"/>
                </a:lnTo>
                <a:lnTo>
                  <a:pt x="233718" y="0"/>
                </a:lnTo>
                <a:lnTo>
                  <a:pt x="6197" y="0"/>
                </a:lnTo>
                <a:lnTo>
                  <a:pt x="0" y="6197"/>
                </a:lnTo>
                <a:lnTo>
                  <a:pt x="0" y="464070"/>
                </a:lnTo>
                <a:lnTo>
                  <a:pt x="6197" y="470268"/>
                </a:lnTo>
                <a:lnTo>
                  <a:pt x="427507" y="470268"/>
                </a:lnTo>
                <a:lnTo>
                  <a:pt x="435165" y="470268"/>
                </a:lnTo>
                <a:lnTo>
                  <a:pt x="441363" y="464070"/>
                </a:lnTo>
                <a:lnTo>
                  <a:pt x="441363" y="175145"/>
                </a:lnTo>
                <a:close/>
              </a:path>
            </a:pathLst>
          </a:custGeom>
          <a:solidFill>
            <a:srgbClr val="FFFFFF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DO"/>
          </a:p>
        </xdr:txBody>
      </xdr:sp>
      <xdr:sp macro="" textlink="">
        <xdr:nvSpPr>
          <xdr:cNvPr id="6" name="Graphic 5">
            <a:extLst>
              <a:ext uri="{FF2B5EF4-FFF2-40B4-BE49-F238E27FC236}">
                <a16:creationId xmlns:a16="http://schemas.microsoft.com/office/drawing/2014/main" id="{04AECD71-C07F-BBD6-E217-19F95D9E59E1}"/>
              </a:ext>
            </a:extLst>
          </xdr:cNvPr>
          <xdr:cNvSpPr/>
        </xdr:nvSpPr>
        <xdr:spPr>
          <a:xfrm>
            <a:off x="45821" y="45822"/>
            <a:ext cx="395605" cy="424815"/>
          </a:xfrm>
          <a:custGeom>
            <a:avLst/>
            <a:gdLst/>
            <a:ahLst/>
            <a:cxnLst/>
            <a:rect l="l" t="t" r="r" b="b"/>
            <a:pathLst>
              <a:path w="395605" h="424815">
                <a:moveTo>
                  <a:pt x="210807" y="0"/>
                </a:moveTo>
                <a:lnTo>
                  <a:pt x="0" y="0"/>
                </a:lnTo>
                <a:lnTo>
                  <a:pt x="0" y="424446"/>
                </a:lnTo>
                <a:lnTo>
                  <a:pt x="123558" y="424446"/>
                </a:lnTo>
                <a:lnTo>
                  <a:pt x="123558" y="310857"/>
                </a:lnTo>
                <a:lnTo>
                  <a:pt x="177698" y="310857"/>
                </a:lnTo>
                <a:lnTo>
                  <a:pt x="253263" y="424446"/>
                </a:lnTo>
                <a:lnTo>
                  <a:pt x="395503" y="424446"/>
                </a:lnTo>
                <a:lnTo>
                  <a:pt x="303822" y="290461"/>
                </a:lnTo>
                <a:lnTo>
                  <a:pt x="341529" y="268706"/>
                </a:lnTo>
                <a:lnTo>
                  <a:pt x="370460" y="238702"/>
                </a:lnTo>
                <a:lnTo>
                  <a:pt x="389002" y="200336"/>
                </a:lnTo>
                <a:lnTo>
                  <a:pt x="395541" y="153492"/>
                </a:lnTo>
                <a:lnTo>
                  <a:pt x="393045" y="121057"/>
                </a:lnTo>
                <a:lnTo>
                  <a:pt x="373247" y="69203"/>
                </a:lnTo>
                <a:lnTo>
                  <a:pt x="330318" y="27946"/>
                </a:lnTo>
                <a:lnTo>
                  <a:pt x="258048" y="3263"/>
                </a:lnTo>
                <a:lnTo>
                  <a:pt x="210807" y="0"/>
                </a:lnTo>
                <a:close/>
              </a:path>
            </a:pathLst>
          </a:custGeom>
          <a:solidFill>
            <a:srgbClr val="003650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DO"/>
          </a:p>
        </xdr:txBody>
      </xdr:sp>
      <xdr:pic>
        <xdr:nvPicPr>
          <xdr:cNvPr id="7" name="Image 6">
            <a:extLst>
              <a:ext uri="{FF2B5EF4-FFF2-40B4-BE49-F238E27FC236}">
                <a16:creationId xmlns:a16="http://schemas.microsoft.com/office/drawing/2014/main" id="{EFB2690F-1B94-8B74-3576-97F235B5D5C5}"/>
              </a:ext>
            </a:extLst>
          </xdr:cNvPr>
          <xdr:cNvPicPr/>
        </xdr:nvPicPr>
        <xdr:blipFill>
          <a:blip xmlns:r="http://schemas.openxmlformats.org/officeDocument/2006/relationships" r:embed="rId2" cstate="print"/>
          <a:stretch>
            <a:fillRect/>
          </a:stretch>
        </xdr:blipFill>
        <xdr:spPr>
          <a:xfrm>
            <a:off x="175713" y="97442"/>
            <a:ext cx="116319" cy="117906"/>
          </a:xfrm>
          <a:prstGeom prst="rect">
            <a:avLst/>
          </a:prstGeom>
        </xdr:spPr>
      </xdr:pic>
      <xdr:sp macro="" textlink="">
        <xdr:nvSpPr>
          <xdr:cNvPr id="8" name="Graphic 7">
            <a:extLst>
              <a:ext uri="{FF2B5EF4-FFF2-40B4-BE49-F238E27FC236}">
                <a16:creationId xmlns:a16="http://schemas.microsoft.com/office/drawing/2014/main" id="{EF9E15F4-2940-6AB0-F5C4-09AAACB51DDC}"/>
              </a:ext>
            </a:extLst>
          </xdr:cNvPr>
          <xdr:cNvSpPr/>
        </xdr:nvSpPr>
        <xdr:spPr>
          <a:xfrm>
            <a:off x="41606" y="122270"/>
            <a:ext cx="281940" cy="189865"/>
          </a:xfrm>
          <a:custGeom>
            <a:avLst/>
            <a:gdLst/>
            <a:ahLst/>
            <a:cxnLst/>
            <a:rect l="l" t="t" r="r" b="b"/>
            <a:pathLst>
              <a:path w="281940" h="189865">
                <a:moveTo>
                  <a:pt x="0" y="0"/>
                </a:moveTo>
                <a:lnTo>
                  <a:pt x="0" y="186309"/>
                </a:lnTo>
                <a:lnTo>
                  <a:pt x="42913" y="135140"/>
                </a:lnTo>
                <a:lnTo>
                  <a:pt x="56476" y="145211"/>
                </a:lnTo>
                <a:lnTo>
                  <a:pt x="91551" y="165125"/>
                </a:lnTo>
                <a:lnTo>
                  <a:pt x="136210" y="181279"/>
                </a:lnTo>
                <a:lnTo>
                  <a:pt x="165404" y="187071"/>
                </a:lnTo>
                <a:lnTo>
                  <a:pt x="169316" y="188023"/>
                </a:lnTo>
                <a:lnTo>
                  <a:pt x="174256" y="188506"/>
                </a:lnTo>
                <a:lnTo>
                  <a:pt x="180251" y="188506"/>
                </a:lnTo>
                <a:lnTo>
                  <a:pt x="183426" y="189357"/>
                </a:lnTo>
                <a:lnTo>
                  <a:pt x="188201" y="188887"/>
                </a:lnTo>
                <a:lnTo>
                  <a:pt x="235458" y="174574"/>
                </a:lnTo>
                <a:lnTo>
                  <a:pt x="243344" y="167848"/>
                </a:lnTo>
                <a:lnTo>
                  <a:pt x="250678" y="162183"/>
                </a:lnTo>
                <a:lnTo>
                  <a:pt x="257460" y="157573"/>
                </a:lnTo>
                <a:lnTo>
                  <a:pt x="263690" y="154012"/>
                </a:lnTo>
                <a:lnTo>
                  <a:pt x="281609" y="145122"/>
                </a:lnTo>
                <a:lnTo>
                  <a:pt x="281305" y="143357"/>
                </a:lnTo>
                <a:lnTo>
                  <a:pt x="278853" y="138315"/>
                </a:lnTo>
                <a:lnTo>
                  <a:pt x="276847" y="136982"/>
                </a:lnTo>
                <a:lnTo>
                  <a:pt x="273773" y="136232"/>
                </a:lnTo>
                <a:lnTo>
                  <a:pt x="271830" y="135534"/>
                </a:lnTo>
                <a:lnTo>
                  <a:pt x="268770" y="135928"/>
                </a:lnTo>
                <a:lnTo>
                  <a:pt x="264604" y="137541"/>
                </a:lnTo>
                <a:lnTo>
                  <a:pt x="262902" y="137769"/>
                </a:lnTo>
                <a:lnTo>
                  <a:pt x="259791" y="139001"/>
                </a:lnTo>
                <a:lnTo>
                  <a:pt x="245173" y="145986"/>
                </a:lnTo>
                <a:lnTo>
                  <a:pt x="251421" y="133680"/>
                </a:lnTo>
                <a:lnTo>
                  <a:pt x="252869" y="131660"/>
                </a:lnTo>
                <a:lnTo>
                  <a:pt x="252869" y="131292"/>
                </a:lnTo>
                <a:lnTo>
                  <a:pt x="249758" y="128371"/>
                </a:lnTo>
                <a:lnTo>
                  <a:pt x="248043" y="127635"/>
                </a:lnTo>
                <a:lnTo>
                  <a:pt x="246341" y="127673"/>
                </a:lnTo>
                <a:lnTo>
                  <a:pt x="244614" y="128536"/>
                </a:lnTo>
                <a:lnTo>
                  <a:pt x="243293" y="128663"/>
                </a:lnTo>
                <a:lnTo>
                  <a:pt x="241198" y="130149"/>
                </a:lnTo>
                <a:lnTo>
                  <a:pt x="238391" y="132969"/>
                </a:lnTo>
                <a:lnTo>
                  <a:pt x="234353" y="139192"/>
                </a:lnTo>
                <a:lnTo>
                  <a:pt x="230136" y="145211"/>
                </a:lnTo>
                <a:lnTo>
                  <a:pt x="230136" y="141579"/>
                </a:lnTo>
                <a:lnTo>
                  <a:pt x="231051" y="134658"/>
                </a:lnTo>
                <a:lnTo>
                  <a:pt x="230695" y="134086"/>
                </a:lnTo>
                <a:lnTo>
                  <a:pt x="228727" y="133045"/>
                </a:lnTo>
                <a:lnTo>
                  <a:pt x="227330" y="133108"/>
                </a:lnTo>
                <a:lnTo>
                  <a:pt x="225742" y="133870"/>
                </a:lnTo>
                <a:lnTo>
                  <a:pt x="219684" y="144995"/>
                </a:lnTo>
                <a:lnTo>
                  <a:pt x="218884" y="148082"/>
                </a:lnTo>
                <a:lnTo>
                  <a:pt x="218401" y="152400"/>
                </a:lnTo>
                <a:lnTo>
                  <a:pt x="216573" y="156972"/>
                </a:lnTo>
                <a:lnTo>
                  <a:pt x="213753" y="156095"/>
                </a:lnTo>
                <a:lnTo>
                  <a:pt x="211061" y="155854"/>
                </a:lnTo>
                <a:lnTo>
                  <a:pt x="208508" y="156235"/>
                </a:lnTo>
                <a:lnTo>
                  <a:pt x="191096" y="156235"/>
                </a:lnTo>
                <a:lnTo>
                  <a:pt x="183375" y="155816"/>
                </a:lnTo>
                <a:lnTo>
                  <a:pt x="168719" y="154584"/>
                </a:lnTo>
                <a:lnTo>
                  <a:pt x="163283" y="150749"/>
                </a:lnTo>
                <a:lnTo>
                  <a:pt x="157162" y="143383"/>
                </a:lnTo>
                <a:lnTo>
                  <a:pt x="164630" y="143383"/>
                </a:lnTo>
                <a:lnTo>
                  <a:pt x="172123" y="144018"/>
                </a:lnTo>
                <a:lnTo>
                  <a:pt x="179705" y="145211"/>
                </a:lnTo>
                <a:lnTo>
                  <a:pt x="189001" y="145732"/>
                </a:lnTo>
                <a:lnTo>
                  <a:pt x="196583" y="145122"/>
                </a:lnTo>
                <a:lnTo>
                  <a:pt x="206971" y="142151"/>
                </a:lnTo>
                <a:lnTo>
                  <a:pt x="209232" y="139801"/>
                </a:lnTo>
                <a:lnTo>
                  <a:pt x="209232" y="136232"/>
                </a:lnTo>
                <a:lnTo>
                  <a:pt x="208864" y="132816"/>
                </a:lnTo>
                <a:lnTo>
                  <a:pt x="208140" y="130695"/>
                </a:lnTo>
                <a:lnTo>
                  <a:pt x="203911" y="126695"/>
                </a:lnTo>
                <a:lnTo>
                  <a:pt x="187836" y="126661"/>
                </a:lnTo>
                <a:lnTo>
                  <a:pt x="175904" y="124874"/>
                </a:lnTo>
                <a:lnTo>
                  <a:pt x="163719" y="121346"/>
                </a:lnTo>
                <a:lnTo>
                  <a:pt x="151282" y="116090"/>
                </a:lnTo>
                <a:lnTo>
                  <a:pt x="149809" y="114846"/>
                </a:lnTo>
                <a:lnTo>
                  <a:pt x="147688" y="114058"/>
                </a:lnTo>
                <a:lnTo>
                  <a:pt x="144868" y="113690"/>
                </a:lnTo>
                <a:lnTo>
                  <a:pt x="130937" y="105981"/>
                </a:lnTo>
                <a:lnTo>
                  <a:pt x="123952" y="100863"/>
                </a:lnTo>
                <a:lnTo>
                  <a:pt x="117005" y="98666"/>
                </a:lnTo>
                <a:lnTo>
                  <a:pt x="110032" y="99402"/>
                </a:lnTo>
                <a:lnTo>
                  <a:pt x="97548" y="101600"/>
                </a:lnTo>
                <a:lnTo>
                  <a:pt x="92049" y="101600"/>
                </a:lnTo>
                <a:lnTo>
                  <a:pt x="51725" y="82034"/>
                </a:lnTo>
                <a:lnTo>
                  <a:pt x="18026" y="51487"/>
                </a:lnTo>
                <a:lnTo>
                  <a:pt x="1190" y="11302"/>
                </a:lnTo>
                <a:lnTo>
                  <a:pt x="0" y="0"/>
                </a:lnTo>
                <a:close/>
              </a:path>
            </a:pathLst>
          </a:custGeom>
          <a:solidFill>
            <a:srgbClr val="FFFFFF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DO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6556CB-1553-4750-ACC7-A5B5940C19C5}">
  <sheetPr>
    <pageSetUpPr fitToPage="1"/>
  </sheetPr>
  <dimension ref="C1:L140"/>
  <sheetViews>
    <sheetView tabSelected="1" view="pageBreakPreview" topLeftCell="D1" zoomScale="74" zoomScaleNormal="74" zoomScaleSheetLayoutView="74" workbookViewId="0">
      <pane ySplit="5" topLeftCell="A29" activePane="bottomLeft" state="frozen"/>
      <selection activeCell="G22" sqref="G22"/>
      <selection pane="bottomLeft" activeCell="F42" sqref="F42"/>
    </sheetView>
  </sheetViews>
  <sheetFormatPr baseColWidth="10" defaultColWidth="11.44140625" defaultRowHeight="13.8" x14ac:dyDescent="0.3"/>
  <cols>
    <col min="1" max="2" width="11.44140625" style="23"/>
    <col min="3" max="3" width="13.44140625" style="37" bestFit="1" customWidth="1"/>
    <col min="4" max="4" width="19.6640625" style="37" customWidth="1"/>
    <col min="5" max="5" width="13.88671875" style="54" customWidth="1"/>
    <col min="6" max="6" width="56.44140625" style="37" customWidth="1"/>
    <col min="7" max="7" width="66.5546875" style="37" customWidth="1"/>
    <col min="8" max="8" width="27.33203125" style="47" customWidth="1"/>
    <col min="9" max="9" width="24.88671875" style="47" bestFit="1" customWidth="1"/>
    <col min="10" max="10" width="24.88671875" style="47" customWidth="1"/>
    <col min="11" max="11" width="11.44140625" style="23"/>
    <col min="12" max="12" width="13.33203125" style="23" customWidth="1"/>
    <col min="13" max="16384" width="11.44140625" style="23"/>
  </cols>
  <sheetData>
    <row r="1" spans="3:12" s="1" customFormat="1" ht="24.9" customHeight="1" x14ac:dyDescent="0.25">
      <c r="C1" s="2"/>
      <c r="E1" s="2"/>
      <c r="G1" s="3"/>
    </row>
    <row r="2" spans="3:12" s="1" customFormat="1" ht="24.9" customHeight="1" x14ac:dyDescent="0.4">
      <c r="C2" s="2"/>
      <c r="E2" s="55" t="s">
        <v>0</v>
      </c>
      <c r="F2" s="55"/>
      <c r="G2" s="55"/>
      <c r="H2" s="55"/>
      <c r="I2" s="55"/>
      <c r="J2" s="4"/>
    </row>
    <row r="3" spans="3:12" s="1" customFormat="1" ht="33.75" customHeight="1" x14ac:dyDescent="0.4">
      <c r="C3" s="2"/>
      <c r="E3" s="55"/>
      <c r="F3" s="55"/>
      <c r="G3" s="55"/>
      <c r="H3" s="55"/>
      <c r="I3" s="55"/>
      <c r="J3" s="4"/>
    </row>
    <row r="4" spans="3:12" s="5" customFormat="1" ht="24.9" customHeight="1" thickBot="1" x14ac:dyDescent="0.45">
      <c r="C4" s="56"/>
      <c r="D4" s="56"/>
      <c r="E4" s="56"/>
      <c r="F4" s="56"/>
      <c r="G4" s="56"/>
      <c r="H4" s="56"/>
      <c r="I4" s="56"/>
      <c r="J4" s="6"/>
    </row>
    <row r="5" spans="3:12" s="7" customFormat="1" ht="72" customHeight="1" thickBot="1" x14ac:dyDescent="0.35">
      <c r="C5" s="8" t="s">
        <v>1</v>
      </c>
      <c r="D5" s="9" t="s">
        <v>2</v>
      </c>
      <c r="E5" s="10" t="s">
        <v>3</v>
      </c>
      <c r="F5" s="9" t="s">
        <v>4</v>
      </c>
      <c r="G5" s="9" t="s">
        <v>5</v>
      </c>
      <c r="H5" s="11" t="s">
        <v>6</v>
      </c>
      <c r="I5" s="11" t="s">
        <v>7</v>
      </c>
      <c r="J5" s="11" t="s">
        <v>8</v>
      </c>
      <c r="K5" s="12" t="s">
        <v>9</v>
      </c>
      <c r="L5" s="13" t="s">
        <v>10</v>
      </c>
    </row>
    <row r="6" spans="3:12" s="14" customFormat="1" ht="30" customHeight="1" x14ac:dyDescent="0.3">
      <c r="C6" s="15">
        <v>1</v>
      </c>
      <c r="D6" s="16" t="s">
        <v>11</v>
      </c>
      <c r="E6" s="17">
        <v>46015</v>
      </c>
      <c r="F6" s="18" t="s">
        <v>12</v>
      </c>
      <c r="G6" s="19" t="s">
        <v>13</v>
      </c>
      <c r="H6" s="19">
        <v>60398</v>
      </c>
      <c r="I6" s="19">
        <v>60398</v>
      </c>
      <c r="J6" s="20" t="s">
        <v>14</v>
      </c>
      <c r="K6" s="21" t="s">
        <v>15</v>
      </c>
      <c r="L6" s="22" t="s">
        <v>16</v>
      </c>
    </row>
    <row r="7" spans="3:12" ht="30" customHeight="1" x14ac:dyDescent="0.3">
      <c r="C7" s="24"/>
      <c r="D7" s="16"/>
      <c r="E7" s="17"/>
      <c r="F7" s="25" t="s">
        <v>17</v>
      </c>
      <c r="G7" s="26"/>
      <c r="H7" s="27">
        <f>SUM(H6:H6)</f>
        <v>60398</v>
      </c>
      <c r="I7" s="27">
        <f>SUM(I6:I6)</f>
        <v>60398</v>
      </c>
      <c r="J7" s="28" t="s">
        <v>14</v>
      </c>
      <c r="K7" s="29" t="s">
        <v>15</v>
      </c>
      <c r="L7" s="30" t="s">
        <v>16</v>
      </c>
    </row>
    <row r="8" spans="3:12" ht="30" customHeight="1" x14ac:dyDescent="0.3">
      <c r="C8" s="24">
        <v>2</v>
      </c>
      <c r="D8" s="16" t="s">
        <v>18</v>
      </c>
      <c r="E8" s="17">
        <v>46028</v>
      </c>
      <c r="F8" s="18" t="s">
        <v>19</v>
      </c>
      <c r="G8" s="19" t="s">
        <v>20</v>
      </c>
      <c r="H8" s="19">
        <v>30570</v>
      </c>
      <c r="I8" s="19">
        <v>30570</v>
      </c>
      <c r="J8" s="28" t="s">
        <v>14</v>
      </c>
      <c r="K8" s="29" t="s">
        <v>15</v>
      </c>
      <c r="L8" s="30" t="s">
        <v>16</v>
      </c>
    </row>
    <row r="9" spans="3:12" ht="30" customHeight="1" x14ac:dyDescent="0.3">
      <c r="C9" s="24"/>
      <c r="D9" s="16"/>
      <c r="E9" s="17"/>
      <c r="F9" s="25" t="s">
        <v>21</v>
      </c>
      <c r="G9" s="26"/>
      <c r="H9" s="27">
        <f>SUM(H8:H8)</f>
        <v>30570</v>
      </c>
      <c r="I9" s="27">
        <f>SUM(I8:I8)</f>
        <v>30570</v>
      </c>
      <c r="J9" s="28" t="s">
        <v>14</v>
      </c>
      <c r="K9" s="29" t="s">
        <v>15</v>
      </c>
      <c r="L9" s="30" t="s">
        <v>16</v>
      </c>
    </row>
    <row r="10" spans="3:12" ht="30" customHeight="1" x14ac:dyDescent="0.3">
      <c r="C10" s="24">
        <v>3</v>
      </c>
      <c r="D10" s="16" t="s">
        <v>22</v>
      </c>
      <c r="E10" s="17">
        <v>45987</v>
      </c>
      <c r="F10" s="18" t="s">
        <v>23</v>
      </c>
      <c r="G10" s="19" t="s">
        <v>24</v>
      </c>
      <c r="H10" s="19">
        <v>14455</v>
      </c>
      <c r="I10" s="19">
        <v>14455</v>
      </c>
      <c r="J10" s="28" t="s">
        <v>14</v>
      </c>
      <c r="K10" s="29" t="s">
        <v>15</v>
      </c>
      <c r="L10" s="30" t="s">
        <v>16</v>
      </c>
    </row>
    <row r="11" spans="3:12" ht="30" customHeight="1" x14ac:dyDescent="0.3">
      <c r="C11" s="24"/>
      <c r="D11" s="16"/>
      <c r="E11" s="17"/>
      <c r="F11" s="25" t="s">
        <v>25</v>
      </c>
      <c r="G11" s="26"/>
      <c r="H11" s="27">
        <f>SUM(H10:H10)</f>
        <v>14455</v>
      </c>
      <c r="I11" s="27">
        <f>SUM(I10:I10)</f>
        <v>14455</v>
      </c>
      <c r="J11" s="28" t="s">
        <v>14</v>
      </c>
      <c r="K11" s="29" t="s">
        <v>15</v>
      </c>
      <c r="L11" s="30" t="s">
        <v>16</v>
      </c>
    </row>
    <row r="12" spans="3:12" ht="30" customHeight="1" x14ac:dyDescent="0.3">
      <c r="C12" s="24">
        <v>4</v>
      </c>
      <c r="D12" s="16" t="s">
        <v>26</v>
      </c>
      <c r="E12" s="17">
        <v>45987</v>
      </c>
      <c r="F12" s="18" t="s">
        <v>27</v>
      </c>
      <c r="G12" s="19" t="s">
        <v>28</v>
      </c>
      <c r="H12" s="19">
        <v>14800</v>
      </c>
      <c r="I12" s="19">
        <v>14800</v>
      </c>
      <c r="J12" s="28" t="s">
        <v>14</v>
      </c>
      <c r="K12" s="29" t="s">
        <v>15</v>
      </c>
      <c r="L12" s="30" t="s">
        <v>16</v>
      </c>
    </row>
    <row r="13" spans="3:12" ht="30" customHeight="1" x14ac:dyDescent="0.3">
      <c r="C13" s="24">
        <v>5</v>
      </c>
      <c r="D13" s="16" t="s">
        <v>29</v>
      </c>
      <c r="E13" s="17">
        <v>45658</v>
      </c>
      <c r="F13" s="18" t="s">
        <v>27</v>
      </c>
      <c r="G13" s="19" t="s">
        <v>28</v>
      </c>
      <c r="H13" s="19">
        <v>19600</v>
      </c>
      <c r="I13" s="19">
        <v>19600</v>
      </c>
      <c r="J13" s="28" t="s">
        <v>14</v>
      </c>
      <c r="K13" s="29" t="s">
        <v>15</v>
      </c>
      <c r="L13" s="30" t="s">
        <v>16</v>
      </c>
    </row>
    <row r="14" spans="3:12" ht="30" customHeight="1" x14ac:dyDescent="0.3">
      <c r="C14" s="24"/>
      <c r="D14" s="16"/>
      <c r="E14" s="17"/>
      <c r="F14" s="25" t="s">
        <v>30</v>
      </c>
      <c r="G14" s="26"/>
      <c r="H14" s="27">
        <f>SUM(H12:H13)</f>
        <v>34400</v>
      </c>
      <c r="I14" s="27">
        <f>SUM(I12:I13)</f>
        <v>34400</v>
      </c>
      <c r="J14" s="28" t="s">
        <v>14</v>
      </c>
      <c r="K14" s="29" t="s">
        <v>15</v>
      </c>
      <c r="L14" s="30" t="s">
        <v>16</v>
      </c>
    </row>
    <row r="15" spans="3:12" ht="30" customHeight="1" x14ac:dyDescent="0.3">
      <c r="C15" s="24">
        <v>6</v>
      </c>
      <c r="D15" s="16" t="s">
        <v>31</v>
      </c>
      <c r="E15" s="17">
        <v>45986</v>
      </c>
      <c r="F15" s="18" t="s">
        <v>32</v>
      </c>
      <c r="G15" s="19" t="s">
        <v>33</v>
      </c>
      <c r="H15" s="19">
        <v>24249</v>
      </c>
      <c r="I15" s="19">
        <v>24249</v>
      </c>
      <c r="J15" s="28" t="s">
        <v>14</v>
      </c>
      <c r="K15" s="29" t="s">
        <v>15</v>
      </c>
      <c r="L15" s="30" t="s">
        <v>16</v>
      </c>
    </row>
    <row r="16" spans="3:12" ht="30" customHeight="1" x14ac:dyDescent="0.3">
      <c r="C16" s="24"/>
      <c r="D16" s="16"/>
      <c r="E16" s="17"/>
      <c r="F16" s="25" t="s">
        <v>34</v>
      </c>
      <c r="G16" s="26"/>
      <c r="H16" s="27">
        <f>SUM(H15)</f>
        <v>24249</v>
      </c>
      <c r="I16" s="27">
        <f>SUM(I15)</f>
        <v>24249</v>
      </c>
      <c r="J16" s="28" t="s">
        <v>14</v>
      </c>
      <c r="K16" s="29" t="s">
        <v>15</v>
      </c>
      <c r="L16" s="30" t="s">
        <v>16</v>
      </c>
    </row>
    <row r="17" spans="3:12" ht="30" customHeight="1" x14ac:dyDescent="0.3">
      <c r="C17" s="24">
        <v>7</v>
      </c>
      <c r="D17" s="16" t="s">
        <v>35</v>
      </c>
      <c r="E17" s="17">
        <v>45965</v>
      </c>
      <c r="F17" s="18" t="s">
        <v>36</v>
      </c>
      <c r="G17" s="19" t="s">
        <v>37</v>
      </c>
      <c r="H17" s="19">
        <v>938761.98</v>
      </c>
      <c r="I17" s="19">
        <v>938761.98</v>
      </c>
      <c r="J17" s="28" t="s">
        <v>14</v>
      </c>
      <c r="K17" s="29" t="s">
        <v>15</v>
      </c>
      <c r="L17" s="30" t="s">
        <v>16</v>
      </c>
    </row>
    <row r="18" spans="3:12" ht="30" customHeight="1" x14ac:dyDescent="0.3">
      <c r="C18" s="24"/>
      <c r="D18" s="16"/>
      <c r="E18" s="17"/>
      <c r="F18" s="25" t="s">
        <v>38</v>
      </c>
      <c r="G18" s="26"/>
      <c r="H18" s="27">
        <f>SUM(H17:H17)</f>
        <v>938761.98</v>
      </c>
      <c r="I18" s="27">
        <f>SUM(I17:I17)</f>
        <v>938761.98</v>
      </c>
      <c r="J18" s="28" t="s">
        <v>14</v>
      </c>
      <c r="K18" s="29" t="s">
        <v>15</v>
      </c>
      <c r="L18" s="30" t="s">
        <v>16</v>
      </c>
    </row>
    <row r="19" spans="3:12" ht="30" customHeight="1" x14ac:dyDescent="0.3">
      <c r="C19" s="24">
        <v>8</v>
      </c>
      <c r="D19" s="16" t="s">
        <v>39</v>
      </c>
      <c r="E19" s="17">
        <v>45996</v>
      </c>
      <c r="F19" s="18" t="s">
        <v>40</v>
      </c>
      <c r="G19" s="19" t="s">
        <v>41</v>
      </c>
      <c r="H19" s="19">
        <v>51500.04</v>
      </c>
      <c r="I19" s="19">
        <v>51500.04</v>
      </c>
      <c r="J19" s="28" t="s">
        <v>14</v>
      </c>
      <c r="K19" s="29" t="s">
        <v>15</v>
      </c>
      <c r="L19" s="30" t="s">
        <v>16</v>
      </c>
    </row>
    <row r="20" spans="3:12" ht="30" customHeight="1" x14ac:dyDescent="0.3">
      <c r="C20" s="24"/>
      <c r="D20" s="16"/>
      <c r="E20" s="17"/>
      <c r="F20" s="25" t="s">
        <v>42</v>
      </c>
      <c r="G20" s="27"/>
      <c r="H20" s="27">
        <f>SUM(H19)</f>
        <v>51500.04</v>
      </c>
      <c r="I20" s="27">
        <f>SUM(I19)</f>
        <v>51500.04</v>
      </c>
      <c r="J20" s="28" t="s">
        <v>14</v>
      </c>
      <c r="K20" s="29" t="s">
        <v>15</v>
      </c>
      <c r="L20" s="30" t="s">
        <v>16</v>
      </c>
    </row>
    <row r="21" spans="3:12" ht="30" customHeight="1" x14ac:dyDescent="0.3">
      <c r="C21" s="24">
        <v>9</v>
      </c>
      <c r="D21" s="16" t="s">
        <v>43</v>
      </c>
      <c r="E21" s="17">
        <v>45993</v>
      </c>
      <c r="F21" s="18" t="s">
        <v>44</v>
      </c>
      <c r="G21" s="19" t="s">
        <v>45</v>
      </c>
      <c r="H21" s="19">
        <v>29901</v>
      </c>
      <c r="I21" s="19">
        <v>29901</v>
      </c>
      <c r="J21" s="28" t="s">
        <v>14</v>
      </c>
      <c r="K21" s="29" t="s">
        <v>15</v>
      </c>
      <c r="L21" s="30" t="s">
        <v>16</v>
      </c>
    </row>
    <row r="22" spans="3:12" ht="30" customHeight="1" x14ac:dyDescent="0.3">
      <c r="C22" s="24">
        <v>10</v>
      </c>
      <c r="D22" s="16" t="s">
        <v>46</v>
      </c>
      <c r="E22" s="17">
        <v>45995</v>
      </c>
      <c r="F22" s="18" t="s">
        <v>44</v>
      </c>
      <c r="G22" s="19" t="s">
        <v>45</v>
      </c>
      <c r="H22" s="19">
        <v>672</v>
      </c>
      <c r="I22" s="19">
        <v>672</v>
      </c>
      <c r="J22" s="28" t="s">
        <v>14</v>
      </c>
      <c r="K22" s="29" t="s">
        <v>15</v>
      </c>
      <c r="L22" s="30" t="s">
        <v>16</v>
      </c>
    </row>
    <row r="23" spans="3:12" ht="30" customHeight="1" x14ac:dyDescent="0.3">
      <c r="C23" s="24"/>
      <c r="D23" s="16"/>
      <c r="E23" s="17"/>
      <c r="F23" s="25" t="s">
        <v>47</v>
      </c>
      <c r="G23" s="27"/>
      <c r="H23" s="27">
        <f>SUM(H21:H22)</f>
        <v>30573</v>
      </c>
      <c r="I23" s="27">
        <f>SUM(I21:I22)</f>
        <v>30573</v>
      </c>
      <c r="J23" s="28" t="s">
        <v>14</v>
      </c>
      <c r="K23" s="29" t="s">
        <v>15</v>
      </c>
      <c r="L23" s="30" t="s">
        <v>16</v>
      </c>
    </row>
    <row r="24" spans="3:12" ht="30" customHeight="1" x14ac:dyDescent="0.3">
      <c r="C24" s="24">
        <v>11</v>
      </c>
      <c r="D24" s="16" t="s">
        <v>48</v>
      </c>
      <c r="E24" s="17">
        <v>46001</v>
      </c>
      <c r="F24" s="18" t="s">
        <v>49</v>
      </c>
      <c r="G24" s="19" t="s">
        <v>50</v>
      </c>
      <c r="H24" s="19">
        <v>28522</v>
      </c>
      <c r="I24" s="19">
        <v>28522</v>
      </c>
      <c r="J24" s="28" t="s">
        <v>14</v>
      </c>
      <c r="K24" s="29" t="s">
        <v>15</v>
      </c>
      <c r="L24" s="30" t="s">
        <v>16</v>
      </c>
    </row>
    <row r="25" spans="3:12" ht="30" customHeight="1" x14ac:dyDescent="0.3">
      <c r="C25" s="24">
        <v>12</v>
      </c>
      <c r="D25" s="16" t="s">
        <v>51</v>
      </c>
      <c r="E25" s="17">
        <v>46001</v>
      </c>
      <c r="F25" s="18" t="s">
        <v>49</v>
      </c>
      <c r="G25" s="19" t="s">
        <v>50</v>
      </c>
      <c r="H25" s="19">
        <v>18496.5</v>
      </c>
      <c r="I25" s="19">
        <v>18496.5</v>
      </c>
      <c r="J25" s="28" t="s">
        <v>14</v>
      </c>
      <c r="K25" s="29" t="s">
        <v>15</v>
      </c>
      <c r="L25" s="30" t="s">
        <v>16</v>
      </c>
    </row>
    <row r="26" spans="3:12" ht="30" customHeight="1" x14ac:dyDescent="0.3">
      <c r="C26" s="24">
        <v>13</v>
      </c>
      <c r="D26" s="16" t="s">
        <v>52</v>
      </c>
      <c r="E26" s="17">
        <v>46001</v>
      </c>
      <c r="F26" s="18" t="s">
        <v>49</v>
      </c>
      <c r="G26" s="19" t="s">
        <v>50</v>
      </c>
      <c r="H26" s="19">
        <v>6437.77</v>
      </c>
      <c r="I26" s="19">
        <v>6437.77</v>
      </c>
      <c r="J26" s="28" t="s">
        <v>14</v>
      </c>
      <c r="K26" s="29" t="s">
        <v>15</v>
      </c>
      <c r="L26" s="30" t="s">
        <v>16</v>
      </c>
    </row>
    <row r="27" spans="3:12" ht="30" customHeight="1" x14ac:dyDescent="0.3">
      <c r="C27" s="24"/>
      <c r="D27" s="16"/>
      <c r="E27" s="17"/>
      <c r="F27" s="25" t="s">
        <v>53</v>
      </c>
      <c r="G27" s="19"/>
      <c r="H27" s="27">
        <f>SUM(H24:H26)</f>
        <v>53456.270000000004</v>
      </c>
      <c r="I27" s="27">
        <f>SUM(I24:I26)</f>
        <v>53456.270000000004</v>
      </c>
      <c r="J27" s="28" t="s">
        <v>14</v>
      </c>
      <c r="K27" s="29" t="s">
        <v>15</v>
      </c>
      <c r="L27" s="30" t="s">
        <v>16</v>
      </c>
    </row>
    <row r="28" spans="3:12" ht="30" customHeight="1" x14ac:dyDescent="0.3">
      <c r="C28" s="24">
        <v>14</v>
      </c>
      <c r="D28" s="16" t="s">
        <v>54</v>
      </c>
      <c r="E28" s="17">
        <v>46001</v>
      </c>
      <c r="F28" s="18" t="s">
        <v>55</v>
      </c>
      <c r="G28" s="19" t="s">
        <v>56</v>
      </c>
      <c r="H28" s="19">
        <v>20060</v>
      </c>
      <c r="I28" s="19">
        <v>20060</v>
      </c>
      <c r="J28" s="28" t="s">
        <v>14</v>
      </c>
      <c r="K28" s="29" t="s">
        <v>15</v>
      </c>
      <c r="L28" s="30" t="s">
        <v>16</v>
      </c>
    </row>
    <row r="29" spans="3:12" ht="30" customHeight="1" x14ac:dyDescent="0.3">
      <c r="C29" s="24"/>
      <c r="D29" s="16"/>
      <c r="E29" s="17"/>
      <c r="F29" s="25" t="s">
        <v>57</v>
      </c>
      <c r="G29" s="27"/>
      <c r="H29" s="27">
        <f>SUM(H28)</f>
        <v>20060</v>
      </c>
      <c r="I29" s="27">
        <f>SUM(I28)</f>
        <v>20060</v>
      </c>
      <c r="J29" s="28" t="s">
        <v>14</v>
      </c>
      <c r="K29" s="29" t="s">
        <v>15</v>
      </c>
      <c r="L29" s="30" t="s">
        <v>16</v>
      </c>
    </row>
    <row r="30" spans="3:12" ht="30" customHeight="1" x14ac:dyDescent="0.3">
      <c r="C30" s="24">
        <v>15</v>
      </c>
      <c r="D30" s="16" t="s">
        <v>58</v>
      </c>
      <c r="E30" s="17">
        <v>45994</v>
      </c>
      <c r="F30" s="18" t="s">
        <v>59</v>
      </c>
      <c r="G30" s="19" t="s">
        <v>60</v>
      </c>
      <c r="H30" s="19">
        <v>99000</v>
      </c>
      <c r="I30" s="19">
        <v>99000</v>
      </c>
      <c r="J30" s="28" t="s">
        <v>14</v>
      </c>
      <c r="K30" s="29" t="s">
        <v>15</v>
      </c>
      <c r="L30" s="30" t="s">
        <v>16</v>
      </c>
    </row>
    <row r="31" spans="3:12" ht="30" customHeight="1" x14ac:dyDescent="0.3">
      <c r="C31" s="24"/>
      <c r="D31" s="16"/>
      <c r="E31" s="17"/>
      <c r="F31" s="25" t="s">
        <v>61</v>
      </c>
      <c r="G31" s="27"/>
      <c r="H31" s="27">
        <f>SUM(H30:H30)</f>
        <v>99000</v>
      </c>
      <c r="I31" s="27">
        <f>SUM(I30:I30)</f>
        <v>99000</v>
      </c>
      <c r="J31" s="28" t="s">
        <v>14</v>
      </c>
      <c r="K31" s="29" t="s">
        <v>15</v>
      </c>
      <c r="L31" s="30" t="s">
        <v>16</v>
      </c>
    </row>
    <row r="32" spans="3:12" ht="30" customHeight="1" x14ac:dyDescent="0.3">
      <c r="C32" s="24">
        <v>16</v>
      </c>
      <c r="D32" s="16" t="s">
        <v>62</v>
      </c>
      <c r="E32" s="17">
        <v>46000</v>
      </c>
      <c r="F32" s="18" t="s">
        <v>63</v>
      </c>
      <c r="G32" s="19" t="s">
        <v>64</v>
      </c>
      <c r="H32" s="19">
        <v>59000</v>
      </c>
      <c r="I32" s="19">
        <v>59000</v>
      </c>
      <c r="J32" s="28" t="s">
        <v>14</v>
      </c>
      <c r="K32" s="29" t="s">
        <v>15</v>
      </c>
      <c r="L32" s="30" t="s">
        <v>16</v>
      </c>
    </row>
    <row r="33" spans="3:12" ht="30" customHeight="1" x14ac:dyDescent="0.3">
      <c r="C33" s="24"/>
      <c r="D33" s="16"/>
      <c r="E33" s="17"/>
      <c r="F33" s="25" t="s">
        <v>65</v>
      </c>
      <c r="G33" s="27"/>
      <c r="H33" s="27">
        <f>SUM(H32)</f>
        <v>59000</v>
      </c>
      <c r="I33" s="27">
        <f>SUM(I32)</f>
        <v>59000</v>
      </c>
      <c r="J33" s="28" t="s">
        <v>14</v>
      </c>
      <c r="K33" s="29" t="s">
        <v>15</v>
      </c>
      <c r="L33" s="30" t="s">
        <v>16</v>
      </c>
    </row>
    <row r="34" spans="3:12" ht="30" customHeight="1" x14ac:dyDescent="0.3">
      <c r="C34" s="24">
        <v>17</v>
      </c>
      <c r="D34" s="16" t="s">
        <v>66</v>
      </c>
      <c r="E34" s="17">
        <v>45986</v>
      </c>
      <c r="F34" s="18" t="s">
        <v>67</v>
      </c>
      <c r="G34" s="19" t="s">
        <v>68</v>
      </c>
      <c r="H34" s="19">
        <v>1712652</v>
      </c>
      <c r="I34" s="19">
        <v>1712652</v>
      </c>
      <c r="J34" s="28" t="s">
        <v>14</v>
      </c>
      <c r="K34" s="29" t="s">
        <v>15</v>
      </c>
      <c r="L34" s="30" t="s">
        <v>16</v>
      </c>
    </row>
    <row r="35" spans="3:12" ht="30" customHeight="1" x14ac:dyDescent="0.3">
      <c r="C35" s="24"/>
      <c r="D35" s="16"/>
      <c r="E35" s="17"/>
      <c r="F35" s="25" t="s">
        <v>69</v>
      </c>
      <c r="G35" s="27"/>
      <c r="H35" s="27">
        <f>SUM(H34:H34)</f>
        <v>1712652</v>
      </c>
      <c r="I35" s="27">
        <f>SUM(I34:I34)</f>
        <v>1712652</v>
      </c>
      <c r="J35" s="28" t="s">
        <v>14</v>
      </c>
      <c r="K35" s="29" t="s">
        <v>15</v>
      </c>
      <c r="L35" s="30" t="s">
        <v>16</v>
      </c>
    </row>
    <row r="36" spans="3:12" ht="30" customHeight="1" x14ac:dyDescent="0.3">
      <c r="C36" s="24">
        <v>18</v>
      </c>
      <c r="D36" s="16" t="s">
        <v>70</v>
      </c>
      <c r="E36" s="17">
        <v>45985</v>
      </c>
      <c r="F36" s="18" t="s">
        <v>71</v>
      </c>
      <c r="G36" s="19" t="s">
        <v>50</v>
      </c>
      <c r="H36" s="19">
        <v>242490</v>
      </c>
      <c r="I36" s="19">
        <v>242490</v>
      </c>
      <c r="J36" s="28" t="s">
        <v>14</v>
      </c>
      <c r="K36" s="29" t="s">
        <v>15</v>
      </c>
      <c r="L36" s="30" t="s">
        <v>16</v>
      </c>
    </row>
    <row r="37" spans="3:12" ht="30" customHeight="1" x14ac:dyDescent="0.3">
      <c r="C37" s="24">
        <v>19</v>
      </c>
      <c r="D37" s="16" t="s">
        <v>72</v>
      </c>
      <c r="E37" s="17">
        <v>45996</v>
      </c>
      <c r="F37" s="18" t="s">
        <v>71</v>
      </c>
      <c r="G37" s="19" t="s">
        <v>50</v>
      </c>
      <c r="H37" s="19">
        <v>106200</v>
      </c>
      <c r="I37" s="19">
        <v>106200</v>
      </c>
      <c r="J37" s="28" t="s">
        <v>14</v>
      </c>
      <c r="K37" s="29" t="s">
        <v>15</v>
      </c>
      <c r="L37" s="30" t="s">
        <v>16</v>
      </c>
    </row>
    <row r="38" spans="3:12" ht="30" customHeight="1" x14ac:dyDescent="0.3">
      <c r="C38" s="24">
        <v>20</v>
      </c>
      <c r="D38" s="16" t="s">
        <v>73</v>
      </c>
      <c r="E38" s="17">
        <v>45996</v>
      </c>
      <c r="F38" s="18" t="s">
        <v>71</v>
      </c>
      <c r="G38" s="19" t="s">
        <v>50</v>
      </c>
      <c r="H38" s="19">
        <v>100300</v>
      </c>
      <c r="I38" s="19">
        <v>100300</v>
      </c>
      <c r="J38" s="28" t="s">
        <v>14</v>
      </c>
      <c r="K38" s="29" t="s">
        <v>15</v>
      </c>
      <c r="L38" s="30" t="s">
        <v>16</v>
      </c>
    </row>
    <row r="39" spans="3:12" ht="30" customHeight="1" x14ac:dyDescent="0.3">
      <c r="C39" s="24">
        <v>21</v>
      </c>
      <c r="D39" s="16" t="s">
        <v>74</v>
      </c>
      <c r="E39" s="17">
        <v>45996</v>
      </c>
      <c r="F39" s="18" t="s">
        <v>71</v>
      </c>
      <c r="G39" s="19" t="s">
        <v>50</v>
      </c>
      <c r="H39" s="19">
        <v>100300</v>
      </c>
      <c r="I39" s="19">
        <v>100300</v>
      </c>
      <c r="J39" s="28" t="s">
        <v>14</v>
      </c>
      <c r="K39" s="29" t="s">
        <v>15</v>
      </c>
      <c r="L39" s="30" t="s">
        <v>16</v>
      </c>
    </row>
    <row r="40" spans="3:12" ht="30" customHeight="1" x14ac:dyDescent="0.3">
      <c r="C40" s="24">
        <v>22</v>
      </c>
      <c r="D40" s="16" t="s">
        <v>75</v>
      </c>
      <c r="E40" s="17">
        <v>45999</v>
      </c>
      <c r="F40" s="18" t="s">
        <v>71</v>
      </c>
      <c r="G40" s="19" t="s">
        <v>50</v>
      </c>
      <c r="H40" s="19">
        <v>135700</v>
      </c>
      <c r="I40" s="19">
        <v>135700</v>
      </c>
      <c r="J40" s="28" t="s">
        <v>14</v>
      </c>
      <c r="K40" s="29" t="s">
        <v>15</v>
      </c>
      <c r="L40" s="30" t="s">
        <v>16</v>
      </c>
    </row>
    <row r="41" spans="3:12" ht="30" customHeight="1" x14ac:dyDescent="0.3">
      <c r="C41" s="24">
        <v>23</v>
      </c>
      <c r="D41" s="16" t="s">
        <v>76</v>
      </c>
      <c r="E41" s="17">
        <v>46031</v>
      </c>
      <c r="F41" s="18" t="s">
        <v>71</v>
      </c>
      <c r="G41" s="19" t="s">
        <v>77</v>
      </c>
      <c r="H41" s="19">
        <v>102294.2</v>
      </c>
      <c r="I41" s="19">
        <v>102294.2</v>
      </c>
      <c r="J41" s="28" t="s">
        <v>14</v>
      </c>
      <c r="K41" s="29" t="s">
        <v>15</v>
      </c>
      <c r="L41" s="30" t="s">
        <v>16</v>
      </c>
    </row>
    <row r="42" spans="3:12" ht="30" customHeight="1" x14ac:dyDescent="0.3">
      <c r="C42" s="24">
        <v>24</v>
      </c>
      <c r="D42" s="16" t="s">
        <v>78</v>
      </c>
      <c r="E42" s="17">
        <v>46031</v>
      </c>
      <c r="F42" s="18" t="s">
        <v>71</v>
      </c>
      <c r="G42" s="19" t="s">
        <v>50</v>
      </c>
      <c r="H42" s="19">
        <v>100300</v>
      </c>
      <c r="I42" s="19">
        <v>100300</v>
      </c>
      <c r="J42" s="28" t="s">
        <v>14</v>
      </c>
      <c r="K42" s="29" t="s">
        <v>15</v>
      </c>
      <c r="L42" s="30" t="s">
        <v>16</v>
      </c>
    </row>
    <row r="43" spans="3:12" ht="30" customHeight="1" x14ac:dyDescent="0.3">
      <c r="C43" s="24">
        <v>25</v>
      </c>
      <c r="D43" s="16" t="s">
        <v>79</v>
      </c>
      <c r="E43" s="17">
        <v>46031</v>
      </c>
      <c r="F43" s="18" t="s">
        <v>71</v>
      </c>
      <c r="G43" s="19" t="s">
        <v>50</v>
      </c>
      <c r="H43" s="19">
        <v>135700</v>
      </c>
      <c r="I43" s="19">
        <v>135700</v>
      </c>
      <c r="J43" s="28" t="s">
        <v>14</v>
      </c>
      <c r="K43" s="29" t="s">
        <v>15</v>
      </c>
      <c r="L43" s="30" t="s">
        <v>16</v>
      </c>
    </row>
    <row r="44" spans="3:12" ht="30" customHeight="1" x14ac:dyDescent="0.3">
      <c r="C44" s="24">
        <v>26</v>
      </c>
      <c r="D44" s="16" t="s">
        <v>80</v>
      </c>
      <c r="E44" s="17">
        <v>46035</v>
      </c>
      <c r="F44" s="18" t="s">
        <v>71</v>
      </c>
      <c r="G44" s="19" t="s">
        <v>50</v>
      </c>
      <c r="H44" s="19">
        <v>129800</v>
      </c>
      <c r="I44" s="19">
        <v>129800</v>
      </c>
      <c r="J44" s="28" t="s">
        <v>14</v>
      </c>
      <c r="K44" s="29" t="s">
        <v>15</v>
      </c>
      <c r="L44" s="30" t="s">
        <v>16</v>
      </c>
    </row>
    <row r="45" spans="3:12" ht="30" customHeight="1" x14ac:dyDescent="0.3">
      <c r="C45" s="24">
        <v>27</v>
      </c>
      <c r="D45" s="16" t="s">
        <v>81</v>
      </c>
      <c r="E45" s="17">
        <v>46035</v>
      </c>
      <c r="F45" s="18" t="s">
        <v>71</v>
      </c>
      <c r="G45" s="19" t="s">
        <v>50</v>
      </c>
      <c r="H45" s="19">
        <v>228650</v>
      </c>
      <c r="I45" s="19">
        <v>228650</v>
      </c>
      <c r="J45" s="28" t="s">
        <v>14</v>
      </c>
      <c r="K45" s="29" t="s">
        <v>15</v>
      </c>
      <c r="L45" s="30" t="s">
        <v>16</v>
      </c>
    </row>
    <row r="46" spans="3:12" ht="30" customHeight="1" x14ac:dyDescent="0.3">
      <c r="C46" s="24">
        <v>28</v>
      </c>
      <c r="D46" s="16" t="s">
        <v>82</v>
      </c>
      <c r="E46" s="17">
        <v>46042</v>
      </c>
      <c r="F46" s="18" t="s">
        <v>71</v>
      </c>
      <c r="G46" s="19" t="s">
        <v>50</v>
      </c>
      <c r="H46" s="19">
        <v>42037.5</v>
      </c>
      <c r="I46" s="19">
        <v>42037.5</v>
      </c>
      <c r="J46" s="28" t="s">
        <v>14</v>
      </c>
      <c r="K46" s="29" t="s">
        <v>15</v>
      </c>
      <c r="L46" s="30" t="s">
        <v>16</v>
      </c>
    </row>
    <row r="47" spans="3:12" ht="30" customHeight="1" x14ac:dyDescent="0.3">
      <c r="C47" s="24"/>
      <c r="D47" s="16"/>
      <c r="E47" s="17"/>
      <c r="F47" s="25" t="s">
        <v>83</v>
      </c>
      <c r="G47" s="27"/>
      <c r="H47" s="27">
        <f>SUM(H36:H46)</f>
        <v>1423771.7</v>
      </c>
      <c r="I47" s="27">
        <f>SUM(I36:I46)</f>
        <v>1423771.7</v>
      </c>
      <c r="J47" s="28" t="s">
        <v>14</v>
      </c>
      <c r="K47" s="29" t="s">
        <v>15</v>
      </c>
      <c r="L47" s="30" t="s">
        <v>16</v>
      </c>
    </row>
    <row r="48" spans="3:12" ht="30" customHeight="1" x14ac:dyDescent="0.3">
      <c r="C48" s="24">
        <v>29</v>
      </c>
      <c r="D48" s="16" t="s">
        <v>84</v>
      </c>
      <c r="E48" s="17">
        <v>45985</v>
      </c>
      <c r="F48" s="18" t="s">
        <v>85</v>
      </c>
      <c r="G48" s="19" t="s">
        <v>86</v>
      </c>
      <c r="H48" s="19">
        <v>392400</v>
      </c>
      <c r="I48" s="19">
        <v>392400</v>
      </c>
      <c r="J48" s="28" t="s">
        <v>14</v>
      </c>
      <c r="K48" s="29" t="s">
        <v>15</v>
      </c>
      <c r="L48" s="30" t="s">
        <v>16</v>
      </c>
    </row>
    <row r="49" spans="3:12" ht="30" customHeight="1" x14ac:dyDescent="0.3">
      <c r="C49" s="24"/>
      <c r="D49" s="16"/>
      <c r="E49" s="17"/>
      <c r="F49" s="25" t="s">
        <v>87</v>
      </c>
      <c r="G49" s="27"/>
      <c r="H49" s="27">
        <f>SUM(H48)</f>
        <v>392400</v>
      </c>
      <c r="I49" s="27">
        <f>SUM(I48)</f>
        <v>392400</v>
      </c>
      <c r="J49" s="28" t="s">
        <v>14</v>
      </c>
      <c r="K49" s="29" t="s">
        <v>15</v>
      </c>
      <c r="L49" s="30" t="s">
        <v>16</v>
      </c>
    </row>
    <row r="50" spans="3:12" ht="30" customHeight="1" x14ac:dyDescent="0.3">
      <c r="C50" s="24">
        <v>30</v>
      </c>
      <c r="D50" s="16" t="s">
        <v>88</v>
      </c>
      <c r="E50" s="17">
        <v>45999</v>
      </c>
      <c r="F50" s="18" t="s">
        <v>89</v>
      </c>
      <c r="G50" s="19" t="s">
        <v>90</v>
      </c>
      <c r="H50" s="19">
        <v>74000.75</v>
      </c>
      <c r="I50" s="19">
        <v>74000.75</v>
      </c>
      <c r="J50" s="28" t="s">
        <v>14</v>
      </c>
      <c r="K50" s="29" t="s">
        <v>15</v>
      </c>
      <c r="L50" s="30" t="s">
        <v>16</v>
      </c>
    </row>
    <row r="51" spans="3:12" ht="30" customHeight="1" x14ac:dyDescent="0.3">
      <c r="C51" s="24">
        <v>31</v>
      </c>
      <c r="D51" s="16" t="s">
        <v>91</v>
      </c>
      <c r="E51" s="17">
        <v>45999</v>
      </c>
      <c r="F51" s="18" t="s">
        <v>89</v>
      </c>
      <c r="G51" s="19" t="s">
        <v>92</v>
      </c>
      <c r="H51" s="19">
        <v>153015</v>
      </c>
      <c r="I51" s="19">
        <v>153015</v>
      </c>
      <c r="J51" s="28" t="s">
        <v>14</v>
      </c>
      <c r="K51" s="29" t="s">
        <v>15</v>
      </c>
      <c r="L51" s="30" t="s">
        <v>16</v>
      </c>
    </row>
    <row r="52" spans="3:12" ht="30" customHeight="1" x14ac:dyDescent="0.3">
      <c r="C52" s="24">
        <v>32</v>
      </c>
      <c r="D52" s="16" t="s">
        <v>93</v>
      </c>
      <c r="E52" s="17">
        <v>46021</v>
      </c>
      <c r="F52" s="18" t="s">
        <v>89</v>
      </c>
      <c r="G52" s="19" t="s">
        <v>94</v>
      </c>
      <c r="H52" s="19">
        <v>164749.48000000001</v>
      </c>
      <c r="I52" s="19">
        <v>164749.48000000001</v>
      </c>
      <c r="J52" s="28" t="s">
        <v>14</v>
      </c>
      <c r="K52" s="29" t="s">
        <v>15</v>
      </c>
      <c r="L52" s="30" t="s">
        <v>16</v>
      </c>
    </row>
    <row r="53" spans="3:12" ht="30" customHeight="1" x14ac:dyDescent="0.3">
      <c r="C53" s="24">
        <v>33</v>
      </c>
      <c r="D53" s="16" t="s">
        <v>95</v>
      </c>
      <c r="E53" s="17">
        <v>46021</v>
      </c>
      <c r="F53" s="18" t="s">
        <v>89</v>
      </c>
      <c r="G53" s="19" t="s">
        <v>96</v>
      </c>
      <c r="H53" s="19">
        <v>179197.98</v>
      </c>
      <c r="I53" s="19">
        <v>179197.98</v>
      </c>
      <c r="J53" s="28" t="s">
        <v>14</v>
      </c>
      <c r="K53" s="29" t="s">
        <v>15</v>
      </c>
      <c r="L53" s="30" t="s">
        <v>16</v>
      </c>
    </row>
    <row r="54" spans="3:12" ht="30" customHeight="1" x14ac:dyDescent="0.3">
      <c r="C54" s="24"/>
      <c r="D54" s="16"/>
      <c r="E54" s="17"/>
      <c r="F54" s="25" t="s">
        <v>97</v>
      </c>
      <c r="G54" s="27"/>
      <c r="H54" s="27">
        <f>SUM(H50:H53)</f>
        <v>570963.21</v>
      </c>
      <c r="I54" s="27">
        <f>SUM(I50:I53)</f>
        <v>570963.21</v>
      </c>
      <c r="J54" s="28" t="s">
        <v>14</v>
      </c>
      <c r="K54" s="29" t="s">
        <v>15</v>
      </c>
      <c r="L54" s="30" t="s">
        <v>16</v>
      </c>
    </row>
    <row r="55" spans="3:12" ht="30" customHeight="1" x14ac:dyDescent="0.3">
      <c r="C55" s="24">
        <v>34</v>
      </c>
      <c r="D55" s="16" t="s">
        <v>98</v>
      </c>
      <c r="E55" s="17">
        <v>45975</v>
      </c>
      <c r="F55" s="18" t="s">
        <v>99</v>
      </c>
      <c r="G55" s="19" t="s">
        <v>100</v>
      </c>
      <c r="H55" s="19">
        <v>19620</v>
      </c>
      <c r="I55" s="19">
        <v>19620</v>
      </c>
      <c r="J55" s="28" t="s">
        <v>14</v>
      </c>
      <c r="K55" s="29" t="s">
        <v>15</v>
      </c>
      <c r="L55" s="30" t="s">
        <v>16</v>
      </c>
    </row>
    <row r="56" spans="3:12" ht="30" customHeight="1" x14ac:dyDescent="0.3">
      <c r="C56" s="24"/>
      <c r="D56" s="16"/>
      <c r="E56" s="17"/>
      <c r="F56" s="25" t="s">
        <v>101</v>
      </c>
      <c r="G56" s="27"/>
      <c r="H56" s="27">
        <f>SUM(H55)</f>
        <v>19620</v>
      </c>
      <c r="I56" s="27">
        <f>SUM(I55)</f>
        <v>19620</v>
      </c>
      <c r="J56" s="28" t="s">
        <v>14</v>
      </c>
      <c r="K56" s="29" t="s">
        <v>15</v>
      </c>
      <c r="L56" s="30" t="s">
        <v>16</v>
      </c>
    </row>
    <row r="57" spans="3:12" ht="30" customHeight="1" x14ac:dyDescent="0.3">
      <c r="C57" s="24">
        <v>35</v>
      </c>
      <c r="D57" s="16" t="s">
        <v>102</v>
      </c>
      <c r="E57" s="17">
        <v>46009</v>
      </c>
      <c r="F57" s="18" t="s">
        <v>103</v>
      </c>
      <c r="G57" s="19" t="s">
        <v>104</v>
      </c>
      <c r="H57" s="19">
        <v>1248735</v>
      </c>
      <c r="I57" s="19">
        <v>1248735</v>
      </c>
      <c r="J57" s="28" t="s">
        <v>14</v>
      </c>
      <c r="K57" s="29" t="s">
        <v>15</v>
      </c>
      <c r="L57" s="30" t="s">
        <v>16</v>
      </c>
    </row>
    <row r="58" spans="3:12" ht="30" customHeight="1" x14ac:dyDescent="0.3">
      <c r="C58" s="24"/>
      <c r="D58" s="16"/>
      <c r="E58" s="17"/>
      <c r="F58" s="25" t="s">
        <v>105</v>
      </c>
      <c r="G58" s="27"/>
      <c r="H58" s="27">
        <f>SUM(H57:H57)</f>
        <v>1248735</v>
      </c>
      <c r="I58" s="27">
        <f>SUM(I57:I57)</f>
        <v>1248735</v>
      </c>
      <c r="J58" s="28" t="s">
        <v>14</v>
      </c>
      <c r="K58" s="29" t="s">
        <v>15</v>
      </c>
      <c r="L58" s="30" t="s">
        <v>16</v>
      </c>
    </row>
    <row r="59" spans="3:12" ht="30" customHeight="1" x14ac:dyDescent="0.3">
      <c r="C59" s="24">
        <v>36</v>
      </c>
      <c r="D59" s="16" t="s">
        <v>106</v>
      </c>
      <c r="E59" s="17">
        <v>45985</v>
      </c>
      <c r="F59" s="18" t="s">
        <v>107</v>
      </c>
      <c r="G59" s="19" t="s">
        <v>100</v>
      </c>
      <c r="H59" s="19">
        <v>75230</v>
      </c>
      <c r="I59" s="19">
        <v>75230</v>
      </c>
      <c r="J59" s="28" t="s">
        <v>14</v>
      </c>
      <c r="K59" s="29" t="s">
        <v>15</v>
      </c>
      <c r="L59" s="30" t="s">
        <v>16</v>
      </c>
    </row>
    <row r="60" spans="3:12" ht="30" customHeight="1" x14ac:dyDescent="0.3">
      <c r="C60" s="24"/>
      <c r="D60" s="16"/>
      <c r="E60" s="17"/>
      <c r="F60" s="25" t="s">
        <v>108</v>
      </c>
      <c r="G60" s="27"/>
      <c r="H60" s="27">
        <f>SUM(H59)</f>
        <v>75230</v>
      </c>
      <c r="I60" s="27">
        <f>SUM(I59)</f>
        <v>75230</v>
      </c>
      <c r="J60" s="28" t="s">
        <v>14</v>
      </c>
      <c r="K60" s="29" t="s">
        <v>15</v>
      </c>
      <c r="L60" s="30" t="s">
        <v>16</v>
      </c>
    </row>
    <row r="61" spans="3:12" ht="30" customHeight="1" x14ac:dyDescent="0.3">
      <c r="C61" s="24">
        <v>37</v>
      </c>
      <c r="D61" s="16" t="s">
        <v>109</v>
      </c>
      <c r="E61" s="17">
        <v>45992</v>
      </c>
      <c r="F61" s="18" t="s">
        <v>110</v>
      </c>
      <c r="G61" s="19" t="s">
        <v>111</v>
      </c>
      <c r="H61" s="19">
        <v>1975081.64</v>
      </c>
      <c r="I61" s="19">
        <v>1975081.64</v>
      </c>
      <c r="J61" s="28" t="s">
        <v>14</v>
      </c>
      <c r="K61" s="29" t="s">
        <v>15</v>
      </c>
      <c r="L61" s="30" t="s">
        <v>16</v>
      </c>
    </row>
    <row r="62" spans="3:12" ht="30" customHeight="1" x14ac:dyDescent="0.3">
      <c r="C62" s="24">
        <v>38</v>
      </c>
      <c r="D62" s="16" t="s">
        <v>112</v>
      </c>
      <c r="E62" s="17">
        <v>45993</v>
      </c>
      <c r="F62" s="18" t="s">
        <v>110</v>
      </c>
      <c r="G62" s="19" t="s">
        <v>113</v>
      </c>
      <c r="H62" s="19">
        <v>296387.68</v>
      </c>
      <c r="I62" s="19">
        <v>296387.68</v>
      </c>
      <c r="J62" s="28" t="s">
        <v>14</v>
      </c>
      <c r="K62" s="29" t="s">
        <v>15</v>
      </c>
      <c r="L62" s="30" t="s">
        <v>16</v>
      </c>
    </row>
    <row r="63" spans="3:12" ht="30" customHeight="1" x14ac:dyDescent="0.3">
      <c r="C63" s="24"/>
      <c r="D63" s="16"/>
      <c r="E63" s="17"/>
      <c r="F63" s="25" t="s">
        <v>114</v>
      </c>
      <c r="G63" s="27"/>
      <c r="H63" s="27">
        <f>SUM(H61:H62)</f>
        <v>2271469.3199999998</v>
      </c>
      <c r="I63" s="27">
        <f>SUM(I61:I62)</f>
        <v>2271469.3199999998</v>
      </c>
      <c r="J63" s="28" t="s">
        <v>14</v>
      </c>
      <c r="K63" s="29" t="s">
        <v>15</v>
      </c>
      <c r="L63" s="30" t="s">
        <v>16</v>
      </c>
    </row>
    <row r="64" spans="3:12" ht="30" customHeight="1" x14ac:dyDescent="0.3">
      <c r="C64" s="24">
        <v>39</v>
      </c>
      <c r="D64" s="16" t="s">
        <v>115</v>
      </c>
      <c r="E64" s="17">
        <v>45966</v>
      </c>
      <c r="F64" s="18" t="s">
        <v>116</v>
      </c>
      <c r="G64" s="19" t="s">
        <v>117</v>
      </c>
      <c r="H64" s="19">
        <v>14100</v>
      </c>
      <c r="I64" s="19">
        <v>14100</v>
      </c>
      <c r="J64" s="28" t="s">
        <v>14</v>
      </c>
      <c r="K64" s="29" t="s">
        <v>15</v>
      </c>
      <c r="L64" s="30" t="s">
        <v>16</v>
      </c>
    </row>
    <row r="65" spans="3:12" ht="30" customHeight="1" x14ac:dyDescent="0.3">
      <c r="C65" s="24">
        <v>40</v>
      </c>
      <c r="D65" s="16" t="s">
        <v>118</v>
      </c>
      <c r="E65" s="17">
        <v>45985</v>
      </c>
      <c r="F65" s="18" t="s">
        <v>116</v>
      </c>
      <c r="G65" s="19" t="s">
        <v>119</v>
      </c>
      <c r="H65" s="19">
        <v>36540</v>
      </c>
      <c r="I65" s="19">
        <v>36540</v>
      </c>
      <c r="J65" s="28" t="s">
        <v>14</v>
      </c>
      <c r="K65" s="29" t="s">
        <v>15</v>
      </c>
      <c r="L65" s="30" t="s">
        <v>16</v>
      </c>
    </row>
    <row r="66" spans="3:12" ht="30" customHeight="1" x14ac:dyDescent="0.3">
      <c r="C66" s="24">
        <v>41</v>
      </c>
      <c r="D66" s="16" t="s">
        <v>120</v>
      </c>
      <c r="E66" s="17">
        <v>45995</v>
      </c>
      <c r="F66" s="18" t="s">
        <v>116</v>
      </c>
      <c r="G66" s="19" t="s">
        <v>119</v>
      </c>
      <c r="H66" s="19">
        <v>43640</v>
      </c>
      <c r="I66" s="19">
        <v>43640</v>
      </c>
      <c r="J66" s="28" t="s">
        <v>14</v>
      </c>
      <c r="K66" s="29" t="s">
        <v>15</v>
      </c>
      <c r="L66" s="30" t="s">
        <v>16</v>
      </c>
    </row>
    <row r="67" spans="3:12" ht="30" customHeight="1" x14ac:dyDescent="0.3">
      <c r="C67" s="24">
        <v>42</v>
      </c>
      <c r="D67" s="16" t="s">
        <v>121</v>
      </c>
      <c r="E67" s="17">
        <v>45995</v>
      </c>
      <c r="F67" s="18" t="s">
        <v>116</v>
      </c>
      <c r="G67" s="19" t="s">
        <v>119</v>
      </c>
      <c r="H67" s="19">
        <v>11990</v>
      </c>
      <c r="I67" s="19">
        <v>11990</v>
      </c>
      <c r="J67" s="28" t="s">
        <v>14</v>
      </c>
      <c r="K67" s="29" t="s">
        <v>15</v>
      </c>
      <c r="L67" s="30" t="s">
        <v>16</v>
      </c>
    </row>
    <row r="68" spans="3:12" ht="30" customHeight="1" x14ac:dyDescent="0.3">
      <c r="C68" s="24">
        <v>43</v>
      </c>
      <c r="D68" s="16" t="s">
        <v>122</v>
      </c>
      <c r="E68" s="17">
        <v>45995</v>
      </c>
      <c r="F68" s="18" t="s">
        <v>116</v>
      </c>
      <c r="G68" s="19" t="s">
        <v>119</v>
      </c>
      <c r="H68" s="19">
        <v>50400</v>
      </c>
      <c r="I68" s="19">
        <v>50400</v>
      </c>
      <c r="J68" s="28" t="s">
        <v>14</v>
      </c>
      <c r="K68" s="29" t="s">
        <v>15</v>
      </c>
      <c r="L68" s="30" t="s">
        <v>16</v>
      </c>
    </row>
    <row r="69" spans="3:12" ht="30" customHeight="1" x14ac:dyDescent="0.3">
      <c r="C69" s="24">
        <v>44</v>
      </c>
      <c r="D69" s="16" t="s">
        <v>123</v>
      </c>
      <c r="E69" s="17">
        <v>45995</v>
      </c>
      <c r="F69" s="18" t="s">
        <v>116</v>
      </c>
      <c r="G69" s="19" t="s">
        <v>119</v>
      </c>
      <c r="H69" s="19">
        <v>270500</v>
      </c>
      <c r="I69" s="19">
        <v>270500</v>
      </c>
      <c r="J69" s="28" t="s">
        <v>14</v>
      </c>
      <c r="K69" s="29" t="s">
        <v>15</v>
      </c>
      <c r="L69" s="30" t="s">
        <v>16</v>
      </c>
    </row>
    <row r="70" spans="3:12" ht="30" customHeight="1" x14ac:dyDescent="0.3">
      <c r="C70" s="24">
        <v>45</v>
      </c>
      <c r="D70" s="16" t="s">
        <v>124</v>
      </c>
      <c r="E70" s="17">
        <v>46010</v>
      </c>
      <c r="F70" s="18" t="s">
        <v>116</v>
      </c>
      <c r="G70" s="19" t="s">
        <v>119</v>
      </c>
      <c r="H70" s="19">
        <v>32580</v>
      </c>
      <c r="I70" s="19">
        <v>32580</v>
      </c>
      <c r="J70" s="28" t="s">
        <v>14</v>
      </c>
      <c r="K70" s="29" t="s">
        <v>15</v>
      </c>
      <c r="L70" s="30" t="s">
        <v>16</v>
      </c>
    </row>
    <row r="71" spans="3:12" ht="30" customHeight="1" x14ac:dyDescent="0.3">
      <c r="C71" s="24">
        <v>46</v>
      </c>
      <c r="D71" s="16" t="s">
        <v>125</v>
      </c>
      <c r="E71" s="17">
        <v>46010</v>
      </c>
      <c r="F71" s="18" t="s">
        <v>116</v>
      </c>
      <c r="G71" s="19" t="s">
        <v>119</v>
      </c>
      <c r="H71" s="19">
        <v>22310</v>
      </c>
      <c r="I71" s="19">
        <v>22310</v>
      </c>
      <c r="J71" s="28" t="s">
        <v>14</v>
      </c>
      <c r="K71" s="29" t="s">
        <v>15</v>
      </c>
      <c r="L71" s="30" t="s">
        <v>16</v>
      </c>
    </row>
    <row r="72" spans="3:12" ht="30" customHeight="1" x14ac:dyDescent="0.3">
      <c r="C72" s="24">
        <v>47</v>
      </c>
      <c r="D72" s="16" t="s">
        <v>126</v>
      </c>
      <c r="E72" s="17">
        <v>46010</v>
      </c>
      <c r="F72" s="18" t="s">
        <v>116</v>
      </c>
      <c r="G72" s="19" t="s">
        <v>119</v>
      </c>
      <c r="H72" s="19">
        <v>29490</v>
      </c>
      <c r="I72" s="19">
        <v>29490</v>
      </c>
      <c r="J72" s="28" t="s">
        <v>14</v>
      </c>
      <c r="K72" s="29" t="s">
        <v>15</v>
      </c>
      <c r="L72" s="30" t="s">
        <v>16</v>
      </c>
    </row>
    <row r="73" spans="3:12" ht="30" customHeight="1" x14ac:dyDescent="0.3">
      <c r="C73" s="24"/>
      <c r="D73" s="16"/>
      <c r="E73" s="17"/>
      <c r="F73" s="25" t="s">
        <v>127</v>
      </c>
      <c r="G73" s="26"/>
      <c r="H73" s="27">
        <f>SUM(H64:H72)</f>
        <v>511550</v>
      </c>
      <c r="I73" s="27">
        <f>SUM(I64:I72)</f>
        <v>511550</v>
      </c>
      <c r="J73" s="28" t="s">
        <v>14</v>
      </c>
      <c r="K73" s="29" t="s">
        <v>15</v>
      </c>
      <c r="L73" s="30" t="s">
        <v>16</v>
      </c>
    </row>
    <row r="74" spans="3:12" ht="30" customHeight="1" x14ac:dyDescent="0.3">
      <c r="C74" s="24">
        <v>48</v>
      </c>
      <c r="D74" s="16" t="s">
        <v>128</v>
      </c>
      <c r="E74" s="17">
        <v>45979</v>
      </c>
      <c r="F74" s="18" t="s">
        <v>129</v>
      </c>
      <c r="G74" s="19" t="s">
        <v>130</v>
      </c>
      <c r="H74" s="19">
        <v>700335.9</v>
      </c>
      <c r="I74" s="19">
        <v>700335.9</v>
      </c>
      <c r="J74" s="28" t="s">
        <v>14</v>
      </c>
      <c r="K74" s="29" t="s">
        <v>15</v>
      </c>
      <c r="L74" s="30" t="s">
        <v>16</v>
      </c>
    </row>
    <row r="75" spans="3:12" ht="30" customHeight="1" x14ac:dyDescent="0.3">
      <c r="C75" s="24">
        <v>49</v>
      </c>
      <c r="D75" s="16" t="s">
        <v>131</v>
      </c>
      <c r="E75" s="17">
        <v>45981</v>
      </c>
      <c r="F75" s="18" t="s">
        <v>129</v>
      </c>
      <c r="G75" s="19" t="s">
        <v>100</v>
      </c>
      <c r="H75" s="19">
        <v>243800</v>
      </c>
      <c r="I75" s="19">
        <v>243800</v>
      </c>
      <c r="J75" s="28" t="s">
        <v>14</v>
      </c>
      <c r="K75" s="29" t="s">
        <v>15</v>
      </c>
      <c r="L75" s="30" t="s">
        <v>16</v>
      </c>
    </row>
    <row r="76" spans="3:12" ht="30" customHeight="1" x14ac:dyDescent="0.3">
      <c r="C76" s="24">
        <v>50</v>
      </c>
      <c r="D76" s="16" t="s">
        <v>132</v>
      </c>
      <c r="E76" s="17">
        <v>46000</v>
      </c>
      <c r="F76" s="18" t="s">
        <v>129</v>
      </c>
      <c r="G76" s="19" t="s">
        <v>133</v>
      </c>
      <c r="H76" s="19">
        <v>703103</v>
      </c>
      <c r="I76" s="19">
        <v>703103</v>
      </c>
      <c r="J76" s="28" t="s">
        <v>14</v>
      </c>
      <c r="K76" s="29" t="s">
        <v>15</v>
      </c>
      <c r="L76" s="30" t="s">
        <v>16</v>
      </c>
    </row>
    <row r="77" spans="3:12" ht="30" customHeight="1" x14ac:dyDescent="0.3">
      <c r="C77" s="24">
        <v>51</v>
      </c>
      <c r="D77" s="16" t="s">
        <v>134</v>
      </c>
      <c r="E77" s="17">
        <v>46009</v>
      </c>
      <c r="F77" s="18" t="s">
        <v>129</v>
      </c>
      <c r="G77" s="19" t="s">
        <v>135</v>
      </c>
      <c r="H77" s="19">
        <v>267804.53999999998</v>
      </c>
      <c r="I77" s="19">
        <v>267804.53999999998</v>
      </c>
      <c r="J77" s="28" t="s">
        <v>14</v>
      </c>
      <c r="K77" s="29" t="s">
        <v>15</v>
      </c>
      <c r="L77" s="30" t="s">
        <v>16</v>
      </c>
    </row>
    <row r="78" spans="3:12" ht="30" customHeight="1" x14ac:dyDescent="0.3">
      <c r="C78" s="24">
        <v>52</v>
      </c>
      <c r="D78" s="16" t="s">
        <v>136</v>
      </c>
      <c r="E78" s="17">
        <v>46028</v>
      </c>
      <c r="F78" s="18" t="s">
        <v>129</v>
      </c>
      <c r="G78" s="19" t="s">
        <v>137</v>
      </c>
      <c r="H78" s="19">
        <v>208860</v>
      </c>
      <c r="I78" s="19">
        <v>208860</v>
      </c>
      <c r="J78" s="28" t="s">
        <v>14</v>
      </c>
      <c r="K78" s="29" t="s">
        <v>15</v>
      </c>
      <c r="L78" s="30" t="s">
        <v>16</v>
      </c>
    </row>
    <row r="79" spans="3:12" ht="30" customHeight="1" x14ac:dyDescent="0.3">
      <c r="C79" s="31"/>
      <c r="D79" s="16"/>
      <c r="E79" s="17"/>
      <c r="F79" s="25" t="s">
        <v>138</v>
      </c>
      <c r="G79" s="26"/>
      <c r="H79" s="27">
        <f>SUM(H74:H78)</f>
        <v>2123903.44</v>
      </c>
      <c r="I79" s="27">
        <f>SUM(I74:I78)</f>
        <v>2123903.44</v>
      </c>
      <c r="J79" s="28" t="s">
        <v>14</v>
      </c>
      <c r="K79" s="29" t="s">
        <v>15</v>
      </c>
      <c r="L79" s="30" t="s">
        <v>16</v>
      </c>
    </row>
    <row r="80" spans="3:12" ht="30" customHeight="1" x14ac:dyDescent="0.3">
      <c r="C80" s="24">
        <v>53</v>
      </c>
      <c r="D80" s="16" t="s">
        <v>139</v>
      </c>
      <c r="E80" s="17">
        <v>46009</v>
      </c>
      <c r="F80" s="18" t="s">
        <v>140</v>
      </c>
      <c r="G80" s="19" t="s">
        <v>141</v>
      </c>
      <c r="H80" s="19">
        <v>189650.07</v>
      </c>
      <c r="I80" s="19">
        <v>189650.07</v>
      </c>
      <c r="J80" s="28" t="s">
        <v>14</v>
      </c>
      <c r="K80" s="29" t="s">
        <v>15</v>
      </c>
      <c r="L80" s="30" t="s">
        <v>16</v>
      </c>
    </row>
    <row r="81" spans="3:12" ht="30" customHeight="1" x14ac:dyDescent="0.3">
      <c r="C81" s="24"/>
      <c r="D81" s="16"/>
      <c r="E81" s="17"/>
      <c r="F81" s="25" t="s">
        <v>142</v>
      </c>
      <c r="G81" s="26"/>
      <c r="H81" s="27">
        <f>SUM(H80:H80)</f>
        <v>189650.07</v>
      </c>
      <c r="I81" s="27">
        <f>SUM(I80:I80)</f>
        <v>189650.07</v>
      </c>
      <c r="J81" s="28" t="s">
        <v>14</v>
      </c>
      <c r="K81" s="29" t="s">
        <v>15</v>
      </c>
      <c r="L81" s="30" t="s">
        <v>16</v>
      </c>
    </row>
    <row r="82" spans="3:12" ht="30" customHeight="1" x14ac:dyDescent="0.3">
      <c r="C82" s="24">
        <v>54</v>
      </c>
      <c r="D82" s="16" t="s">
        <v>143</v>
      </c>
      <c r="E82" s="17">
        <v>45988</v>
      </c>
      <c r="F82" s="18" t="s">
        <v>144</v>
      </c>
      <c r="G82" s="19" t="s">
        <v>145</v>
      </c>
      <c r="H82" s="19">
        <v>725000</v>
      </c>
      <c r="I82" s="19">
        <v>725000</v>
      </c>
      <c r="J82" s="28" t="s">
        <v>14</v>
      </c>
      <c r="K82" s="29" t="s">
        <v>15</v>
      </c>
      <c r="L82" s="30" t="s">
        <v>16</v>
      </c>
    </row>
    <row r="83" spans="3:12" ht="30" customHeight="1" x14ac:dyDescent="0.3">
      <c r="C83" s="24"/>
      <c r="D83" s="16"/>
      <c r="E83" s="17"/>
      <c r="F83" s="25" t="s">
        <v>146</v>
      </c>
      <c r="G83" s="19"/>
      <c r="H83" s="27">
        <f>SUM(H82)</f>
        <v>725000</v>
      </c>
      <c r="I83" s="27">
        <f>SUM(I82)</f>
        <v>725000</v>
      </c>
      <c r="J83" s="28" t="s">
        <v>14</v>
      </c>
      <c r="K83" s="29" t="s">
        <v>15</v>
      </c>
      <c r="L83" s="30" t="s">
        <v>16</v>
      </c>
    </row>
    <row r="84" spans="3:12" ht="30" customHeight="1" x14ac:dyDescent="0.3">
      <c r="C84" s="24">
        <v>55</v>
      </c>
      <c r="D84" s="16" t="s">
        <v>147</v>
      </c>
      <c r="E84" s="17">
        <v>46008</v>
      </c>
      <c r="F84" s="18" t="s">
        <v>148</v>
      </c>
      <c r="G84" s="19" t="s">
        <v>149</v>
      </c>
      <c r="H84" s="19">
        <v>5310</v>
      </c>
      <c r="I84" s="19">
        <v>5310</v>
      </c>
      <c r="J84" s="28" t="s">
        <v>14</v>
      </c>
      <c r="K84" s="29" t="s">
        <v>15</v>
      </c>
      <c r="L84" s="30" t="s">
        <v>16</v>
      </c>
    </row>
    <row r="85" spans="3:12" ht="30" customHeight="1" x14ac:dyDescent="0.3">
      <c r="C85" s="24">
        <v>56</v>
      </c>
      <c r="D85" s="16" t="s">
        <v>150</v>
      </c>
      <c r="E85" s="17">
        <v>46020</v>
      </c>
      <c r="F85" s="18" t="s">
        <v>148</v>
      </c>
      <c r="G85" s="19" t="s">
        <v>149</v>
      </c>
      <c r="H85" s="19">
        <v>21830</v>
      </c>
      <c r="I85" s="19">
        <v>21830</v>
      </c>
      <c r="J85" s="28" t="s">
        <v>14</v>
      </c>
      <c r="K85" s="29" t="s">
        <v>15</v>
      </c>
      <c r="L85" s="30" t="s">
        <v>16</v>
      </c>
    </row>
    <row r="86" spans="3:12" ht="30" customHeight="1" x14ac:dyDescent="0.3">
      <c r="C86" s="24"/>
      <c r="D86" s="16"/>
      <c r="E86" s="17"/>
      <c r="F86" s="25" t="s">
        <v>151</v>
      </c>
      <c r="G86" s="26"/>
      <c r="H86" s="27">
        <f>SUM(H84:H85)</f>
        <v>27140</v>
      </c>
      <c r="I86" s="27">
        <f>SUM(I84:I85)</f>
        <v>27140</v>
      </c>
      <c r="J86" s="28" t="s">
        <v>14</v>
      </c>
      <c r="K86" s="29" t="s">
        <v>15</v>
      </c>
      <c r="L86" s="30" t="s">
        <v>16</v>
      </c>
    </row>
    <row r="87" spans="3:12" ht="30" customHeight="1" x14ac:dyDescent="0.3">
      <c r="C87" s="24">
        <v>57</v>
      </c>
      <c r="D87" s="16" t="s">
        <v>152</v>
      </c>
      <c r="E87" s="17">
        <v>45974</v>
      </c>
      <c r="F87" s="18" t="s">
        <v>153</v>
      </c>
      <c r="G87" s="19" t="s">
        <v>154</v>
      </c>
      <c r="H87" s="19">
        <v>25370</v>
      </c>
      <c r="I87" s="19">
        <v>25370</v>
      </c>
      <c r="J87" s="28" t="s">
        <v>14</v>
      </c>
      <c r="K87" s="29" t="s">
        <v>15</v>
      </c>
      <c r="L87" s="30" t="s">
        <v>16</v>
      </c>
    </row>
    <row r="88" spans="3:12" ht="30" customHeight="1" x14ac:dyDescent="0.3">
      <c r="C88" s="24">
        <v>58</v>
      </c>
      <c r="D88" s="16" t="s">
        <v>155</v>
      </c>
      <c r="E88" s="17">
        <v>45981</v>
      </c>
      <c r="F88" s="18" t="s">
        <v>153</v>
      </c>
      <c r="G88" s="19" t="s">
        <v>156</v>
      </c>
      <c r="H88" s="19">
        <v>51330</v>
      </c>
      <c r="I88" s="19">
        <v>51330</v>
      </c>
      <c r="J88" s="28" t="s">
        <v>14</v>
      </c>
      <c r="K88" s="29" t="s">
        <v>15</v>
      </c>
      <c r="L88" s="30" t="s">
        <v>16</v>
      </c>
    </row>
    <row r="89" spans="3:12" ht="30" customHeight="1" x14ac:dyDescent="0.3">
      <c r="C89" s="24">
        <v>59</v>
      </c>
      <c r="D89" s="16" t="s">
        <v>157</v>
      </c>
      <c r="E89" s="17">
        <v>45987</v>
      </c>
      <c r="F89" s="18" t="s">
        <v>153</v>
      </c>
      <c r="G89" s="19" t="s">
        <v>158</v>
      </c>
      <c r="H89" s="19">
        <v>11210</v>
      </c>
      <c r="I89" s="19">
        <v>11210</v>
      </c>
      <c r="J89" s="28" t="s">
        <v>14</v>
      </c>
      <c r="K89" s="29" t="s">
        <v>15</v>
      </c>
      <c r="L89" s="30" t="s">
        <v>16</v>
      </c>
    </row>
    <row r="90" spans="3:12" ht="30" customHeight="1" x14ac:dyDescent="0.3">
      <c r="C90" s="24">
        <v>60</v>
      </c>
      <c r="D90" s="16" t="s">
        <v>159</v>
      </c>
      <c r="E90" s="17">
        <v>45989</v>
      </c>
      <c r="F90" s="18" t="s">
        <v>153</v>
      </c>
      <c r="G90" s="19" t="s">
        <v>156</v>
      </c>
      <c r="H90" s="19">
        <v>24190</v>
      </c>
      <c r="I90" s="19">
        <v>24190</v>
      </c>
      <c r="J90" s="28" t="s">
        <v>14</v>
      </c>
      <c r="K90" s="29" t="s">
        <v>15</v>
      </c>
      <c r="L90" s="30" t="s">
        <v>16</v>
      </c>
    </row>
    <row r="91" spans="3:12" ht="30" customHeight="1" x14ac:dyDescent="0.3">
      <c r="C91" s="24">
        <v>61</v>
      </c>
      <c r="D91" s="16" t="s">
        <v>160</v>
      </c>
      <c r="E91" s="17">
        <v>45996</v>
      </c>
      <c r="F91" s="18" t="s">
        <v>153</v>
      </c>
      <c r="G91" s="19" t="s">
        <v>156</v>
      </c>
      <c r="H91" s="19">
        <v>17700</v>
      </c>
      <c r="I91" s="19">
        <v>17700</v>
      </c>
      <c r="J91" s="28" t="s">
        <v>14</v>
      </c>
      <c r="K91" s="29" t="s">
        <v>15</v>
      </c>
      <c r="L91" s="30" t="s">
        <v>16</v>
      </c>
    </row>
    <row r="92" spans="3:12" ht="30" customHeight="1" x14ac:dyDescent="0.3">
      <c r="C92" s="24">
        <v>62</v>
      </c>
      <c r="D92" s="16" t="s">
        <v>161</v>
      </c>
      <c r="E92" s="17">
        <v>46000</v>
      </c>
      <c r="F92" s="18" t="s">
        <v>153</v>
      </c>
      <c r="G92" s="19" t="s">
        <v>156</v>
      </c>
      <c r="H92" s="19">
        <v>24750.5</v>
      </c>
      <c r="I92" s="19">
        <v>24750.5</v>
      </c>
      <c r="J92" s="28" t="s">
        <v>14</v>
      </c>
      <c r="K92" s="29" t="s">
        <v>15</v>
      </c>
      <c r="L92" s="30" t="s">
        <v>16</v>
      </c>
    </row>
    <row r="93" spans="3:12" ht="30" customHeight="1" x14ac:dyDescent="0.3">
      <c r="C93" s="24">
        <v>63</v>
      </c>
      <c r="D93" s="16" t="s">
        <v>162</v>
      </c>
      <c r="E93" s="17">
        <v>46001</v>
      </c>
      <c r="F93" s="18" t="s">
        <v>153</v>
      </c>
      <c r="G93" s="19" t="s">
        <v>163</v>
      </c>
      <c r="H93" s="19">
        <v>10915</v>
      </c>
      <c r="I93" s="19">
        <v>10915</v>
      </c>
      <c r="J93" s="28" t="s">
        <v>14</v>
      </c>
      <c r="K93" s="29" t="s">
        <v>15</v>
      </c>
      <c r="L93" s="30" t="s">
        <v>16</v>
      </c>
    </row>
    <row r="94" spans="3:12" ht="30" customHeight="1" x14ac:dyDescent="0.3">
      <c r="C94" s="24">
        <v>64</v>
      </c>
      <c r="D94" s="16" t="s">
        <v>164</v>
      </c>
      <c r="E94" s="17">
        <v>46007</v>
      </c>
      <c r="F94" s="18" t="s">
        <v>153</v>
      </c>
      <c r="G94" s="19" t="s">
        <v>163</v>
      </c>
      <c r="H94" s="19">
        <v>28615</v>
      </c>
      <c r="I94" s="19">
        <v>28615</v>
      </c>
      <c r="J94" s="28" t="s">
        <v>14</v>
      </c>
      <c r="K94" s="29" t="s">
        <v>15</v>
      </c>
      <c r="L94" s="30" t="s">
        <v>16</v>
      </c>
    </row>
    <row r="95" spans="3:12" ht="30" customHeight="1" x14ac:dyDescent="0.3">
      <c r="C95" s="24">
        <v>65</v>
      </c>
      <c r="D95" s="16" t="s">
        <v>165</v>
      </c>
      <c r="E95" s="17">
        <v>46008</v>
      </c>
      <c r="F95" s="18" t="s">
        <v>153</v>
      </c>
      <c r="G95" s="19" t="s">
        <v>166</v>
      </c>
      <c r="H95" s="19">
        <v>16520</v>
      </c>
      <c r="I95" s="19">
        <v>16520</v>
      </c>
      <c r="J95" s="28" t="s">
        <v>14</v>
      </c>
      <c r="K95" s="29" t="s">
        <v>15</v>
      </c>
      <c r="L95" s="30" t="s">
        <v>16</v>
      </c>
    </row>
    <row r="96" spans="3:12" ht="30" customHeight="1" x14ac:dyDescent="0.3">
      <c r="C96" s="24">
        <v>66</v>
      </c>
      <c r="D96" s="16" t="s">
        <v>167</v>
      </c>
      <c r="E96" s="17">
        <v>46009</v>
      </c>
      <c r="F96" s="18" t="s">
        <v>153</v>
      </c>
      <c r="G96" s="19" t="s">
        <v>166</v>
      </c>
      <c r="H96" s="19">
        <v>47200</v>
      </c>
      <c r="I96" s="19">
        <v>47200</v>
      </c>
      <c r="J96" s="28" t="s">
        <v>14</v>
      </c>
      <c r="K96" s="29" t="s">
        <v>15</v>
      </c>
      <c r="L96" s="30" t="s">
        <v>16</v>
      </c>
    </row>
    <row r="97" spans="3:12" ht="30" customHeight="1" x14ac:dyDescent="0.3">
      <c r="C97" s="24"/>
      <c r="D97" s="16"/>
      <c r="E97" s="17"/>
      <c r="F97" s="25" t="s">
        <v>168</v>
      </c>
      <c r="G97" s="27"/>
      <c r="H97" s="27">
        <f>SUM(H87:H96)</f>
        <v>257800.5</v>
      </c>
      <c r="I97" s="27">
        <f>SUM(I87:I96)</f>
        <v>257800.5</v>
      </c>
      <c r="J97" s="28" t="s">
        <v>14</v>
      </c>
      <c r="K97" s="29" t="s">
        <v>15</v>
      </c>
      <c r="L97" s="30" t="s">
        <v>16</v>
      </c>
    </row>
    <row r="98" spans="3:12" ht="30" customHeight="1" x14ac:dyDescent="0.3">
      <c r="C98" s="24">
        <v>67</v>
      </c>
      <c r="D98" s="16" t="s">
        <v>169</v>
      </c>
      <c r="E98" s="17">
        <v>45988</v>
      </c>
      <c r="F98" s="18" t="s">
        <v>170</v>
      </c>
      <c r="G98" s="19" t="s">
        <v>171</v>
      </c>
      <c r="H98" s="19">
        <v>2500</v>
      </c>
      <c r="I98" s="19">
        <v>2500</v>
      </c>
      <c r="J98" s="28" t="s">
        <v>14</v>
      </c>
      <c r="K98" s="29" t="s">
        <v>15</v>
      </c>
      <c r="L98" s="30" t="s">
        <v>16</v>
      </c>
    </row>
    <row r="99" spans="3:12" ht="30" customHeight="1" x14ac:dyDescent="0.3">
      <c r="C99" s="24">
        <v>68</v>
      </c>
      <c r="D99" s="16" t="s">
        <v>172</v>
      </c>
      <c r="E99" s="17">
        <v>45994</v>
      </c>
      <c r="F99" s="18" t="s">
        <v>170</v>
      </c>
      <c r="G99" s="19" t="s">
        <v>171</v>
      </c>
      <c r="H99" s="19">
        <v>2500</v>
      </c>
      <c r="I99" s="19">
        <v>2500</v>
      </c>
      <c r="J99" s="28" t="s">
        <v>14</v>
      </c>
      <c r="K99" s="29" t="s">
        <v>15</v>
      </c>
      <c r="L99" s="30" t="s">
        <v>16</v>
      </c>
    </row>
    <row r="100" spans="3:12" ht="30" customHeight="1" x14ac:dyDescent="0.3">
      <c r="C100" s="24">
        <v>69</v>
      </c>
      <c r="D100" s="16" t="s">
        <v>173</v>
      </c>
      <c r="E100" s="17">
        <v>45994</v>
      </c>
      <c r="F100" s="18" t="s">
        <v>170</v>
      </c>
      <c r="G100" s="19" t="s">
        <v>171</v>
      </c>
      <c r="H100" s="19">
        <v>2500</v>
      </c>
      <c r="I100" s="19">
        <v>2500</v>
      </c>
      <c r="J100" s="28" t="s">
        <v>14</v>
      </c>
      <c r="K100" s="29" t="s">
        <v>15</v>
      </c>
      <c r="L100" s="30" t="s">
        <v>16</v>
      </c>
    </row>
    <row r="101" spans="3:12" ht="30" customHeight="1" x14ac:dyDescent="0.3">
      <c r="C101" s="24"/>
      <c r="D101" s="16"/>
      <c r="E101" s="17"/>
      <c r="F101" s="25" t="s">
        <v>174</v>
      </c>
      <c r="G101" s="27"/>
      <c r="H101" s="27">
        <f>SUM(H98:H100)</f>
        <v>7500</v>
      </c>
      <c r="I101" s="27">
        <f>SUM(I98:I100)</f>
        <v>7500</v>
      </c>
      <c r="J101" s="28" t="s">
        <v>14</v>
      </c>
      <c r="K101" s="29" t="s">
        <v>15</v>
      </c>
      <c r="L101" s="30" t="s">
        <v>16</v>
      </c>
    </row>
    <row r="102" spans="3:12" ht="30" customHeight="1" x14ac:dyDescent="0.3">
      <c r="C102" s="24">
        <v>70</v>
      </c>
      <c r="D102" s="16" t="s">
        <v>175</v>
      </c>
      <c r="E102" s="17">
        <v>46002</v>
      </c>
      <c r="F102" s="18" t="s">
        <v>176</v>
      </c>
      <c r="G102" s="19" t="s">
        <v>177</v>
      </c>
      <c r="H102" s="19">
        <v>888221.4</v>
      </c>
      <c r="I102" s="19">
        <v>888221.4</v>
      </c>
      <c r="J102" s="28" t="s">
        <v>14</v>
      </c>
      <c r="K102" s="29" t="s">
        <v>15</v>
      </c>
      <c r="L102" s="30" t="s">
        <v>16</v>
      </c>
    </row>
    <row r="103" spans="3:12" ht="30" customHeight="1" x14ac:dyDescent="0.3">
      <c r="C103" s="24"/>
      <c r="D103" s="16"/>
      <c r="E103" s="17"/>
      <c r="F103" s="25" t="s">
        <v>178</v>
      </c>
      <c r="G103" s="19"/>
      <c r="H103" s="27">
        <f>SUM(H102)</f>
        <v>888221.4</v>
      </c>
      <c r="I103" s="27">
        <f>SUM(I102)</f>
        <v>888221.4</v>
      </c>
      <c r="J103" s="28" t="s">
        <v>14</v>
      </c>
      <c r="K103" s="29" t="s">
        <v>15</v>
      </c>
      <c r="L103" s="30" t="s">
        <v>16</v>
      </c>
    </row>
    <row r="104" spans="3:12" ht="30" customHeight="1" x14ac:dyDescent="0.3">
      <c r="C104" s="24">
        <v>71</v>
      </c>
      <c r="D104" s="16" t="s">
        <v>179</v>
      </c>
      <c r="E104" s="17">
        <v>45988</v>
      </c>
      <c r="F104" s="18" t="s">
        <v>180</v>
      </c>
      <c r="G104" s="19" t="s">
        <v>100</v>
      </c>
      <c r="H104" s="19">
        <v>303250</v>
      </c>
      <c r="I104" s="19">
        <v>303250</v>
      </c>
      <c r="J104" s="28" t="s">
        <v>14</v>
      </c>
      <c r="K104" s="29" t="s">
        <v>15</v>
      </c>
      <c r="L104" s="30" t="s">
        <v>16</v>
      </c>
    </row>
    <row r="105" spans="3:12" ht="30" customHeight="1" x14ac:dyDescent="0.3">
      <c r="C105" s="24"/>
      <c r="D105" s="16"/>
      <c r="E105" s="17"/>
      <c r="F105" s="25" t="s">
        <v>181</v>
      </c>
      <c r="G105" s="19"/>
      <c r="H105" s="27">
        <f>SUM(H104)</f>
        <v>303250</v>
      </c>
      <c r="I105" s="27">
        <f>SUM(I104)</f>
        <v>303250</v>
      </c>
      <c r="J105" s="28" t="s">
        <v>14</v>
      </c>
      <c r="K105" s="29" t="s">
        <v>15</v>
      </c>
      <c r="L105" s="30" t="s">
        <v>16</v>
      </c>
    </row>
    <row r="106" spans="3:12" ht="30" customHeight="1" x14ac:dyDescent="0.3">
      <c r="C106" s="24">
        <v>72</v>
      </c>
      <c r="D106" s="16" t="s">
        <v>182</v>
      </c>
      <c r="E106" s="17">
        <v>46002</v>
      </c>
      <c r="F106" s="18" t="s">
        <v>183</v>
      </c>
      <c r="G106" s="19" t="s">
        <v>184</v>
      </c>
      <c r="H106" s="19">
        <v>13690.95</v>
      </c>
      <c r="I106" s="19">
        <v>13690.95</v>
      </c>
      <c r="J106" s="28" t="s">
        <v>14</v>
      </c>
      <c r="K106" s="29" t="s">
        <v>15</v>
      </c>
      <c r="L106" s="30" t="s">
        <v>16</v>
      </c>
    </row>
    <row r="107" spans="3:12" ht="30" customHeight="1" x14ac:dyDescent="0.3">
      <c r="C107" s="24"/>
      <c r="D107" s="16"/>
      <c r="E107" s="17"/>
      <c r="F107" s="25" t="s">
        <v>185</v>
      </c>
      <c r="G107" s="19"/>
      <c r="H107" s="27">
        <f>SUM(H106)</f>
        <v>13690.95</v>
      </c>
      <c r="I107" s="32">
        <f>SUM(I106)</f>
        <v>13690.95</v>
      </c>
      <c r="J107" s="28" t="s">
        <v>14</v>
      </c>
      <c r="K107" s="29" t="s">
        <v>15</v>
      </c>
      <c r="L107" s="30" t="s">
        <v>16</v>
      </c>
    </row>
    <row r="108" spans="3:12" ht="30" customHeight="1" x14ac:dyDescent="0.3">
      <c r="C108" s="24">
        <v>73</v>
      </c>
      <c r="D108" s="16" t="s">
        <v>186</v>
      </c>
      <c r="E108" s="17">
        <v>45992</v>
      </c>
      <c r="F108" s="18" t="s">
        <v>187</v>
      </c>
      <c r="G108" s="19" t="s">
        <v>188</v>
      </c>
      <c r="H108" s="19">
        <v>57000</v>
      </c>
      <c r="I108" s="19">
        <v>57000</v>
      </c>
      <c r="J108" s="28" t="s">
        <v>14</v>
      </c>
      <c r="K108" s="29" t="s">
        <v>15</v>
      </c>
      <c r="L108" s="30" t="s">
        <v>16</v>
      </c>
    </row>
    <row r="109" spans="3:12" ht="30" customHeight="1" x14ac:dyDescent="0.3">
      <c r="C109" s="24"/>
      <c r="D109" s="16"/>
      <c r="E109" s="17"/>
      <c r="F109" s="25" t="s">
        <v>189</v>
      </c>
      <c r="G109" s="27"/>
      <c r="H109" s="33">
        <f>SUM(H108)</f>
        <v>57000</v>
      </c>
      <c r="I109" s="32">
        <f t="shared" ref="I109:I117" si="0">SUM(I108)</f>
        <v>57000</v>
      </c>
      <c r="J109" s="34" t="s">
        <v>14</v>
      </c>
      <c r="K109" s="29" t="s">
        <v>15</v>
      </c>
      <c r="L109" s="30" t="s">
        <v>16</v>
      </c>
    </row>
    <row r="110" spans="3:12" ht="15.6" x14ac:dyDescent="0.3">
      <c r="C110" s="24">
        <v>74</v>
      </c>
      <c r="D110" s="16" t="s">
        <v>190</v>
      </c>
      <c r="E110" s="17">
        <v>45992</v>
      </c>
      <c r="F110" s="18" t="s">
        <v>191</v>
      </c>
      <c r="G110" s="19" t="s">
        <v>119</v>
      </c>
      <c r="H110" s="19">
        <v>15821.1</v>
      </c>
      <c r="I110" s="19">
        <v>15821.1</v>
      </c>
      <c r="J110" s="34" t="s">
        <v>14</v>
      </c>
      <c r="K110" s="29" t="s">
        <v>15</v>
      </c>
      <c r="L110" s="30" t="s">
        <v>16</v>
      </c>
    </row>
    <row r="111" spans="3:12" ht="15.6" x14ac:dyDescent="0.3">
      <c r="C111" s="24">
        <v>75</v>
      </c>
      <c r="D111" s="16" t="s">
        <v>192</v>
      </c>
      <c r="E111" s="17">
        <v>45992</v>
      </c>
      <c r="F111" s="18" t="s">
        <v>191</v>
      </c>
      <c r="G111" s="19" t="s">
        <v>119</v>
      </c>
      <c r="H111" s="19">
        <v>24078.6</v>
      </c>
      <c r="I111" s="19">
        <v>24078.6</v>
      </c>
      <c r="J111" s="34" t="s">
        <v>14</v>
      </c>
      <c r="K111" s="29" t="s">
        <v>15</v>
      </c>
      <c r="L111" s="30" t="s">
        <v>16</v>
      </c>
    </row>
    <row r="112" spans="3:12" ht="15.6" x14ac:dyDescent="0.3">
      <c r="C112" s="24"/>
      <c r="D112" s="16"/>
      <c r="E112" s="17"/>
      <c r="F112" s="25" t="s">
        <v>193</v>
      </c>
      <c r="G112" s="27"/>
      <c r="H112" s="33">
        <f>SUM(H110:H111)</f>
        <v>39899.699999999997</v>
      </c>
      <c r="I112" s="32">
        <f>SUM(I110:I111)</f>
        <v>39899.699999999997</v>
      </c>
      <c r="J112" s="34" t="s">
        <v>14</v>
      </c>
      <c r="K112" s="29" t="s">
        <v>15</v>
      </c>
      <c r="L112" s="30" t="s">
        <v>16</v>
      </c>
    </row>
    <row r="113" spans="3:12" ht="15.6" x14ac:dyDescent="0.3">
      <c r="C113" s="24">
        <v>76</v>
      </c>
      <c r="D113" s="16" t="s">
        <v>194</v>
      </c>
      <c r="E113" s="17">
        <v>46020</v>
      </c>
      <c r="F113" s="18" t="s">
        <v>195</v>
      </c>
      <c r="G113" s="19" t="s">
        <v>196</v>
      </c>
      <c r="H113" s="19">
        <v>271134.28000000003</v>
      </c>
      <c r="I113" s="19">
        <v>271134.28000000003</v>
      </c>
      <c r="J113" s="34" t="s">
        <v>14</v>
      </c>
      <c r="K113" s="29" t="s">
        <v>15</v>
      </c>
      <c r="L113" s="30" t="s">
        <v>16</v>
      </c>
    </row>
    <row r="114" spans="3:12" ht="15.6" x14ac:dyDescent="0.3">
      <c r="C114" s="24">
        <v>77</v>
      </c>
      <c r="D114" s="16" t="s">
        <v>197</v>
      </c>
      <c r="E114" s="17">
        <v>46020</v>
      </c>
      <c r="F114" s="18" t="s">
        <v>195</v>
      </c>
      <c r="G114" s="19" t="s">
        <v>196</v>
      </c>
      <c r="H114" s="19">
        <v>207670.37</v>
      </c>
      <c r="I114" s="19">
        <v>207670.37</v>
      </c>
      <c r="J114" s="34" t="s">
        <v>14</v>
      </c>
      <c r="K114" s="29" t="s">
        <v>15</v>
      </c>
      <c r="L114" s="30" t="s">
        <v>16</v>
      </c>
    </row>
    <row r="115" spans="3:12" ht="15.6" x14ac:dyDescent="0.3">
      <c r="C115" s="24"/>
      <c r="D115" s="16"/>
      <c r="E115" s="17"/>
      <c r="F115" s="25" t="s">
        <v>198</v>
      </c>
      <c r="G115" s="27"/>
      <c r="H115" s="33">
        <f>SUM(H113:H114)</f>
        <v>478804.65</v>
      </c>
      <c r="I115" s="32">
        <f>SUM(I113:I114)</f>
        <v>478804.65</v>
      </c>
      <c r="J115" s="34" t="s">
        <v>14</v>
      </c>
      <c r="K115" s="29" t="s">
        <v>15</v>
      </c>
      <c r="L115" s="30" t="s">
        <v>16</v>
      </c>
    </row>
    <row r="116" spans="3:12" ht="15.6" x14ac:dyDescent="0.3">
      <c r="C116" s="24">
        <v>78</v>
      </c>
      <c r="D116" s="16" t="s">
        <v>199</v>
      </c>
      <c r="E116" s="17">
        <v>45992</v>
      </c>
      <c r="F116" s="18" t="s">
        <v>200</v>
      </c>
      <c r="G116" s="19" t="s">
        <v>201</v>
      </c>
      <c r="H116" s="19">
        <v>521350</v>
      </c>
      <c r="I116" s="19">
        <v>521350</v>
      </c>
      <c r="J116" s="34" t="s">
        <v>14</v>
      </c>
      <c r="K116" s="29" t="s">
        <v>15</v>
      </c>
      <c r="L116" s="30" t="s">
        <v>16</v>
      </c>
    </row>
    <row r="117" spans="3:12" ht="15.6" x14ac:dyDescent="0.3">
      <c r="C117" s="24"/>
      <c r="D117" s="16"/>
      <c r="E117" s="17"/>
      <c r="F117" s="25" t="s">
        <v>202</v>
      </c>
      <c r="G117" s="27"/>
      <c r="H117" s="33">
        <f>SUM(H116)</f>
        <v>521350</v>
      </c>
      <c r="I117" s="27">
        <f t="shared" si="0"/>
        <v>521350</v>
      </c>
      <c r="J117" s="34" t="s">
        <v>14</v>
      </c>
      <c r="K117" s="35" t="s">
        <v>15</v>
      </c>
      <c r="L117" s="36" t="s">
        <v>16</v>
      </c>
    </row>
    <row r="118" spans="3:12" ht="18" thickBot="1" x14ac:dyDescent="0.35">
      <c r="D118" s="38"/>
      <c r="E118" s="39"/>
      <c r="F118" s="40"/>
      <c r="G118" s="41" t="s">
        <v>203</v>
      </c>
      <c r="H118" s="42">
        <f>SUM(H117,H115,H112,H109,H107,H105,H103,H101,H97,H86,H83,H81,H79,H73,H63,H60,H58,H56,H54,H49,H47,H35,H33,H31,H29,H27,H23,H20,H18,H16,H14,H11,H9,H7)</f>
        <v>15276025.229999997</v>
      </c>
      <c r="I118" s="42">
        <f>SUM(I117,I115,I112,I109,I107,I105,I103,I101,I97,I86,I83,I81,I79,I73,I63,I60,I58,I56,I54,I49,I47,I35,I33,I31,I29,I27,I23,I20,I18,I16,I14,I11,I9,I7)</f>
        <v>15276025.229999997</v>
      </c>
      <c r="J118" s="43"/>
      <c r="K118" s="44"/>
      <c r="L118" s="45"/>
    </row>
    <row r="119" spans="3:12" ht="17.399999999999999" x14ac:dyDescent="0.3">
      <c r="D119" s="46"/>
      <c r="E119" s="39"/>
      <c r="I119" s="48"/>
      <c r="J119" s="43"/>
      <c r="K119" s="44"/>
      <c r="L119" s="45"/>
    </row>
    <row r="120" spans="3:12" ht="15.6" x14ac:dyDescent="0.3">
      <c r="E120" s="39"/>
      <c r="I120" s="49"/>
      <c r="J120" s="49"/>
    </row>
    <row r="121" spans="3:12" ht="15.6" x14ac:dyDescent="0.3">
      <c r="E121" s="39"/>
      <c r="I121" s="49"/>
      <c r="J121" s="49"/>
    </row>
    <row r="122" spans="3:12" ht="15.6" x14ac:dyDescent="0.3">
      <c r="E122" s="50"/>
      <c r="F122" s="51"/>
      <c r="I122" s="49"/>
      <c r="J122" s="49"/>
    </row>
    <row r="123" spans="3:12" ht="15.6" x14ac:dyDescent="0.3">
      <c r="E123" s="50"/>
      <c r="F123" s="52" t="s">
        <v>204</v>
      </c>
      <c r="I123" s="49"/>
      <c r="J123" s="49"/>
    </row>
    <row r="124" spans="3:12" ht="15.6" x14ac:dyDescent="0.3">
      <c r="E124" s="50"/>
      <c r="I124" s="49"/>
      <c r="J124" s="49"/>
    </row>
    <row r="125" spans="3:12" ht="15.6" x14ac:dyDescent="0.3">
      <c r="D125" s="46"/>
      <c r="E125" s="39"/>
      <c r="F125" s="53"/>
      <c r="G125" s="53"/>
      <c r="H125" s="49"/>
      <c r="I125" s="49"/>
      <c r="J125" s="49"/>
    </row>
    <row r="126" spans="3:12" ht="15.6" x14ac:dyDescent="0.3">
      <c r="D126" s="46"/>
      <c r="E126" s="39"/>
      <c r="F126" s="53"/>
      <c r="G126" s="53"/>
      <c r="H126" s="49"/>
      <c r="I126" s="49"/>
      <c r="J126" s="49"/>
    </row>
    <row r="127" spans="3:12" ht="15.6" x14ac:dyDescent="0.3">
      <c r="D127" s="46"/>
      <c r="E127" s="39"/>
      <c r="F127" s="53"/>
      <c r="G127" s="53"/>
      <c r="H127" s="49"/>
      <c r="I127" s="49"/>
      <c r="J127" s="49"/>
    </row>
    <row r="128" spans="3:12" ht="15.6" x14ac:dyDescent="0.3">
      <c r="D128" s="46"/>
      <c r="E128" s="39"/>
      <c r="F128" s="53"/>
      <c r="G128" s="53"/>
      <c r="H128" s="49"/>
      <c r="I128" s="49"/>
      <c r="J128" s="49"/>
    </row>
    <row r="129" spans="4:10" ht="15.6" x14ac:dyDescent="0.3">
      <c r="D129" s="46"/>
      <c r="E129" s="39"/>
      <c r="F129" s="53"/>
      <c r="G129" s="53"/>
      <c r="H129" s="49"/>
      <c r="I129" s="49"/>
      <c r="J129" s="49"/>
    </row>
    <row r="130" spans="4:10" ht="15.6" x14ac:dyDescent="0.3">
      <c r="D130" s="46"/>
      <c r="E130" s="39"/>
      <c r="F130" s="53"/>
      <c r="G130" s="53"/>
      <c r="H130" s="49"/>
    </row>
    <row r="131" spans="4:10" ht="15.6" x14ac:dyDescent="0.3">
      <c r="D131" s="46"/>
      <c r="E131" s="39"/>
      <c r="F131" s="53"/>
      <c r="G131" s="53"/>
      <c r="H131" s="49"/>
    </row>
    <row r="132" spans="4:10" ht="15.6" x14ac:dyDescent="0.3">
      <c r="D132" s="46"/>
      <c r="E132" s="39"/>
      <c r="F132" s="53"/>
      <c r="G132" s="53"/>
      <c r="H132" s="49"/>
    </row>
    <row r="133" spans="4:10" ht="15.6" x14ac:dyDescent="0.3">
      <c r="D133" s="46"/>
      <c r="E133" s="39"/>
      <c r="F133" s="53"/>
      <c r="G133" s="53"/>
      <c r="H133" s="49"/>
    </row>
    <row r="134" spans="4:10" ht="15.6" x14ac:dyDescent="0.3">
      <c r="D134" s="46"/>
      <c r="E134" s="39"/>
      <c r="F134" s="53"/>
      <c r="G134" s="53"/>
      <c r="H134" s="49"/>
    </row>
    <row r="135" spans="4:10" ht="15.6" x14ac:dyDescent="0.3">
      <c r="D135" s="46"/>
      <c r="E135" s="39"/>
      <c r="F135" s="53"/>
      <c r="G135" s="53"/>
      <c r="H135" s="49"/>
    </row>
    <row r="136" spans="4:10" ht="15.6" x14ac:dyDescent="0.3">
      <c r="D136" s="46"/>
      <c r="E136" s="39"/>
      <c r="F136" s="53"/>
      <c r="G136" s="53"/>
      <c r="H136" s="49"/>
    </row>
    <row r="137" spans="4:10" ht="15.6" x14ac:dyDescent="0.3">
      <c r="D137" s="46"/>
      <c r="E137" s="39"/>
      <c r="F137" s="53"/>
      <c r="G137" s="53"/>
      <c r="H137" s="49"/>
    </row>
    <row r="138" spans="4:10" ht="15.6" x14ac:dyDescent="0.3">
      <c r="D138" s="46"/>
      <c r="E138" s="39"/>
      <c r="F138" s="53"/>
      <c r="G138" s="53"/>
      <c r="H138" s="49"/>
    </row>
    <row r="139" spans="4:10" ht="15.6" x14ac:dyDescent="0.3">
      <c r="D139" s="46"/>
      <c r="E139" s="39"/>
      <c r="F139" s="53"/>
      <c r="G139" s="53"/>
      <c r="H139" s="49"/>
    </row>
    <row r="140" spans="4:10" ht="15.6" x14ac:dyDescent="0.3">
      <c r="D140" s="46"/>
      <c r="E140" s="39"/>
      <c r="F140" s="53"/>
      <c r="G140" s="53"/>
      <c r="H140" s="49"/>
    </row>
  </sheetData>
  <mergeCells count="2">
    <mergeCell ref="E2:I3"/>
    <mergeCell ref="C4:I4"/>
  </mergeCells>
  <conditionalFormatting sqref="D6">
    <cfRule type="duplicateValues" dxfId="31" priority="32"/>
  </conditionalFormatting>
  <conditionalFormatting sqref="D8">
    <cfRule type="duplicateValues" dxfId="30" priority="31"/>
  </conditionalFormatting>
  <conditionalFormatting sqref="D10">
    <cfRule type="duplicateValues" dxfId="29" priority="30"/>
  </conditionalFormatting>
  <conditionalFormatting sqref="D12:D13">
    <cfRule type="duplicateValues" dxfId="28" priority="29"/>
  </conditionalFormatting>
  <conditionalFormatting sqref="D15">
    <cfRule type="duplicateValues" dxfId="27" priority="1"/>
  </conditionalFormatting>
  <conditionalFormatting sqref="D17">
    <cfRule type="duplicateValues" dxfId="26" priority="28"/>
  </conditionalFormatting>
  <conditionalFormatting sqref="D19">
    <cfRule type="duplicateValues" dxfId="25" priority="27"/>
  </conditionalFormatting>
  <conditionalFormatting sqref="D21:D22">
    <cfRule type="duplicateValues" dxfId="24" priority="26"/>
  </conditionalFormatting>
  <conditionalFormatting sqref="D24:D27">
    <cfRule type="duplicateValues" dxfId="23" priority="25"/>
  </conditionalFormatting>
  <conditionalFormatting sqref="D28">
    <cfRule type="duplicateValues" dxfId="22" priority="24"/>
  </conditionalFormatting>
  <conditionalFormatting sqref="D30">
    <cfRule type="duplicateValues" dxfId="21" priority="23"/>
  </conditionalFormatting>
  <conditionalFormatting sqref="D32">
    <cfRule type="duplicateValues" dxfId="20" priority="22"/>
  </conditionalFormatting>
  <conditionalFormatting sqref="D34">
    <cfRule type="duplicateValues" dxfId="19" priority="21"/>
  </conditionalFormatting>
  <conditionalFormatting sqref="D36:D46">
    <cfRule type="duplicateValues" dxfId="18" priority="20"/>
  </conditionalFormatting>
  <conditionalFormatting sqref="D48">
    <cfRule type="duplicateValues" dxfId="17" priority="19"/>
  </conditionalFormatting>
  <conditionalFormatting sqref="D50:D53">
    <cfRule type="duplicateValues" dxfId="16" priority="18"/>
  </conditionalFormatting>
  <conditionalFormatting sqref="D55">
    <cfRule type="duplicateValues" dxfId="15" priority="17"/>
  </conditionalFormatting>
  <conditionalFormatting sqref="D57">
    <cfRule type="duplicateValues" dxfId="14" priority="16"/>
  </conditionalFormatting>
  <conditionalFormatting sqref="D59">
    <cfRule type="duplicateValues" dxfId="13" priority="15"/>
  </conditionalFormatting>
  <conditionalFormatting sqref="D61:D62">
    <cfRule type="duplicateValues" dxfId="12" priority="14"/>
  </conditionalFormatting>
  <conditionalFormatting sqref="D64:D72">
    <cfRule type="duplicateValues" dxfId="11" priority="13"/>
  </conditionalFormatting>
  <conditionalFormatting sqref="D74:D78">
    <cfRule type="duplicateValues" dxfId="10" priority="12"/>
  </conditionalFormatting>
  <conditionalFormatting sqref="D80">
    <cfRule type="duplicateValues" dxfId="9" priority="10"/>
  </conditionalFormatting>
  <conditionalFormatting sqref="D82:D83">
    <cfRule type="duplicateValues" dxfId="8" priority="9"/>
  </conditionalFormatting>
  <conditionalFormatting sqref="D84:D85">
    <cfRule type="duplicateValues" dxfId="7" priority="8"/>
  </conditionalFormatting>
  <conditionalFormatting sqref="D87:D96">
    <cfRule type="duplicateValues" dxfId="6" priority="11"/>
  </conditionalFormatting>
  <conditionalFormatting sqref="D98:D100">
    <cfRule type="duplicateValues" dxfId="5" priority="7"/>
  </conditionalFormatting>
  <conditionalFormatting sqref="D102:D107">
    <cfRule type="duplicateValues" dxfId="4" priority="5"/>
  </conditionalFormatting>
  <conditionalFormatting sqref="D108">
    <cfRule type="duplicateValues" dxfId="3" priority="6"/>
  </conditionalFormatting>
  <conditionalFormatting sqref="D110:D111">
    <cfRule type="duplicateValues" dxfId="2" priority="4"/>
  </conditionalFormatting>
  <conditionalFormatting sqref="D113:D114">
    <cfRule type="duplicateValues" dxfId="1" priority="3"/>
  </conditionalFormatting>
  <conditionalFormatting sqref="D116">
    <cfRule type="duplicateValues" dxfId="0" priority="2"/>
  </conditionalFormatting>
  <pageMargins left="0.25" right="0.25" top="0.75" bottom="0.75" header="0.3" footer="0.3"/>
  <pageSetup scale="44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PAGADA ENERO 2026</vt:lpstr>
      <vt:lpstr>'PAGADA ENERO 2026'!Área_de_impresión</vt:lpstr>
      <vt:lpstr>'PAGADA ENERO 2026'!Títulos_a_imprimir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Soporte Cibao Central</cp:lastModifiedBy>
  <dcterms:created xsi:type="dcterms:W3CDTF">2026-02-05T14:44:49Z</dcterms:created>
  <dcterms:modified xsi:type="dcterms:W3CDTF">2026-02-06T14:49:19Z</dcterms:modified>
</cp:coreProperties>
</file>