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43100062-B7EA-4623-AE9E-F3485368F1A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ENASA" sheetId="24" r:id="rId1"/>
    <sheet name="CLINICA" sheetId="26" r:id="rId2"/>
    <sheet name="OPERATIVO" sheetId="2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7" l="1"/>
  <c r="G12" i="27" s="1"/>
  <c r="G13" i="27" s="1"/>
  <c r="G14" i="27" s="1"/>
  <c r="G15" i="27" s="1"/>
  <c r="G16" i="27" s="1"/>
  <c r="G17" i="27" s="1"/>
  <c r="G9" i="26" l="1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F71" i="24" l="1"/>
  <c r="G9" i="24" l="1"/>
  <c r="G10" i="24" s="1"/>
  <c r="G11" i="24" s="1"/>
  <c r="G12" i="24" s="1"/>
  <c r="G13" i="24" s="1"/>
  <c r="G14" i="24" l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l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l="1"/>
  <c r="G96" i="24" s="1"/>
  <c r="G97" i="24" s="1"/>
  <c r="G98" i="24" s="1"/>
  <c r="G99" i="24" s="1"/>
  <c r="G100" i="24" s="1"/>
</calcChain>
</file>

<file path=xl/sharedStrings.xml><?xml version="1.0" encoding="utf-8"?>
<sst xmlns="http://schemas.openxmlformats.org/spreadsheetml/2006/main" count="280" uniqueCount="172">
  <si>
    <t>SERVICIO NACIONAL DE SALUD</t>
  </si>
  <si>
    <t>DIRECCION REGIONAL VIII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</si>
  <si>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</si>
  <si>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</si>
  <si>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</si>
  <si>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</si>
  <si>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</si>
  <si>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</si>
  <si>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</si>
  <si>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</si>
  <si>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</si>
  <si>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</si>
  <si>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</si>
  <si>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</si>
  <si>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</si>
  <si>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</si>
  <si>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Mercedes Ysabek de la Rosa</t>
  </si>
  <si>
    <t>Alquiler Local  CPN Colonia Japoneza</t>
  </si>
  <si>
    <t xml:space="preserve">Salvador Garcia </t>
  </si>
  <si>
    <t>Alquiler Local  CPN La Sabina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</si>
  <si>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</si>
  <si>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</si>
  <si>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</si>
  <si>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</si>
  <si>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</si>
  <si>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</si>
  <si>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</si>
  <si>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</si>
  <si>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</si>
  <si>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</si>
  <si>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</si>
  <si>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</si>
  <si>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</si>
  <si>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</si>
  <si>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</si>
  <si>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</si>
  <si>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</si>
  <si>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</si>
  <si>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</si>
  <si>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</si>
  <si>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</si>
  <si>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</si>
  <si>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</si>
  <si>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</si>
  <si>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</si>
  <si>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</si>
  <si>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</si>
  <si>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</si>
  <si>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</si>
  <si>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</si>
  <si>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</si>
  <si>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</si>
  <si>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</si>
  <si>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Liriano N.Comercial</t>
  </si>
  <si>
    <t>Altice Dominicana</t>
  </si>
  <si>
    <t>Estacion de Servicios Atlas</t>
  </si>
  <si>
    <t xml:space="preserve">Compra de Combustible </t>
  </si>
  <si>
    <t>Mariano Buffet</t>
  </si>
  <si>
    <t>Lubrigomas Gonell</t>
  </si>
  <si>
    <t>reparacion y mantenimiento de vehiculo</t>
  </si>
  <si>
    <t>Idemesa</t>
  </si>
  <si>
    <t>Fec Biomedical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</si>
  <si>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</si>
  <si>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</si>
  <si>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</si>
  <si>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</si>
  <si>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</si>
  <si>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</si>
  <si>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</si>
  <si>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</si>
  <si>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 xml:space="preserve">Juan Rafael Reynoso </t>
  </si>
  <si>
    <t>Jose Amado Garcia Abreu</t>
  </si>
  <si>
    <t>Tirso Radhames Liranzo</t>
  </si>
  <si>
    <t xml:space="preserve">Colector de Impuestos </t>
  </si>
  <si>
    <t>Central Solutions Technology</t>
  </si>
  <si>
    <t>Tienda El Sol</t>
  </si>
  <si>
    <t>Alquiler Local  Direccion de Area Sanchez Ramirez</t>
  </si>
  <si>
    <t xml:space="preserve">Alquiler Local  CPN Arroyo Arroba,  </t>
  </si>
  <si>
    <t>Servicio de internet</t>
  </si>
  <si>
    <t>Alquiler local cabuya la vega</t>
  </si>
  <si>
    <t>Estacion de Servicios Hermanos Contreras</t>
  </si>
  <si>
    <t>Maria Nievez Alvarez</t>
  </si>
  <si>
    <t>Coraavega</t>
  </si>
  <si>
    <t>Maximos Servicios Computarizados</t>
  </si>
  <si>
    <t>Suplimade Comercial</t>
  </si>
  <si>
    <t>Consumo de Agua</t>
  </si>
  <si>
    <t>Compra de puertas</t>
  </si>
  <si>
    <t>Tesoreria de la Seguridad Social</t>
  </si>
  <si>
    <t>Heriberto a Restituyo</t>
  </si>
  <si>
    <t>Victor E Mejia</t>
  </si>
  <si>
    <t>Radlafe Group</t>
  </si>
  <si>
    <t>Mauricia Reyes</t>
  </si>
  <si>
    <t>Ventanas Industriales</t>
  </si>
  <si>
    <t>Deposito</t>
  </si>
  <si>
    <t>Elyom Medical</t>
  </si>
  <si>
    <t>Encarnacion Beato</t>
  </si>
  <si>
    <t>Bio Nuclear</t>
  </si>
  <si>
    <t>Bio Nova</t>
  </si>
  <si>
    <t>pago Alquiler cpn el pinito( el local propio se encuentra en remozamiento)</t>
  </si>
  <si>
    <t>Alquiler Cpn Maimon Monseñor Nouel</t>
  </si>
  <si>
    <t>compra de Medicamentos</t>
  </si>
  <si>
    <t>*</t>
  </si>
  <si>
    <t>Deposito Odontologia</t>
  </si>
  <si>
    <t>Alquiler Local el Higuero La Vega</t>
  </si>
  <si>
    <t>Alquiler Local CPN Piedra Blanca</t>
  </si>
  <si>
    <t>Compra de Camion</t>
  </si>
  <si>
    <t>Tony Cruz</t>
  </si>
  <si>
    <t>Farmacia Rochell</t>
  </si>
  <si>
    <t>Ana Julia Jesus</t>
  </si>
  <si>
    <t>Jhonson Basora</t>
  </si>
  <si>
    <t>Office Muebles Factory</t>
  </si>
  <si>
    <t>Reactivos</t>
  </si>
  <si>
    <t>Alquiler Local  CPN Prosperidad, mes de Julio</t>
  </si>
  <si>
    <t>compra de Equipo de Oficina</t>
  </si>
  <si>
    <t>Jose A guzman</t>
  </si>
  <si>
    <t>Servielectric Polanco</t>
  </si>
  <si>
    <t>Jornales</t>
  </si>
  <si>
    <t>compra de Abanico</t>
  </si>
  <si>
    <t>Compra de  Refrigerio</t>
  </si>
  <si>
    <t>Empleados Varios-JORNALES</t>
  </si>
  <si>
    <t>compra de equipos</t>
  </si>
  <si>
    <t>Servicio de telefono</t>
  </si>
  <si>
    <t>SERVICIO REGIONAL DE SALUD 2, CIBAO SUR</t>
  </si>
  <si>
    <t>Ronajus Farmaceutica</t>
  </si>
  <si>
    <t>Auto Mayella</t>
  </si>
  <si>
    <t>Burdiez y Compañía</t>
  </si>
  <si>
    <t>Brenmarfa Import</t>
  </si>
  <si>
    <t>Medi-Equipos</t>
  </si>
  <si>
    <t>Maria N Alvarez</t>
  </si>
  <si>
    <t>Rafael Arturo Estevez</t>
  </si>
  <si>
    <t>Banderas Global</t>
  </si>
  <si>
    <t>Pago seguridad Social de los Empleados mes de Noviembre 2025.</t>
  </si>
  <si>
    <t>compra de Bombonera</t>
  </si>
  <si>
    <t>Compra de espatula</t>
  </si>
  <si>
    <t>Saldo  de readecuacion de areas en CPN y CDX</t>
  </si>
  <si>
    <t>Compra de impresora</t>
  </si>
  <si>
    <t>Compra de utencilios de cocina</t>
  </si>
  <si>
    <t>Compra de sillas para paciente</t>
  </si>
  <si>
    <t>Compra de  Desayuno y Almuerzo</t>
  </si>
  <si>
    <t>Compra de Jeringas</t>
  </si>
  <si>
    <t>Compra de  Refrigerio y Almuerzo</t>
  </si>
  <si>
    <t xml:space="preserve">servicio de mantenimiento y reparacion de Aires Acondicionados </t>
  </si>
  <si>
    <t>Compra de Peldaño</t>
  </si>
  <si>
    <t xml:space="preserve"> Retenciones a Suplidores mes de Noviembre  2025</t>
  </si>
  <si>
    <t>Compra de cintas</t>
  </si>
  <si>
    <t>Mantenimiento y reparacion de equipo</t>
  </si>
  <si>
    <t>Compra de Pantalla para proyector</t>
  </si>
  <si>
    <t>Compra de refrigerio</t>
  </si>
  <si>
    <t>Compra de Juego de sabana</t>
  </si>
  <si>
    <t>Compra de equipos medicos</t>
  </si>
  <si>
    <t>compra de nebulizadores</t>
  </si>
  <si>
    <t>servicio de mantenimiento y reparacion de planta</t>
  </si>
  <si>
    <t>Compra de pipeta</t>
  </si>
  <si>
    <t>Compra de sweaters</t>
  </si>
  <si>
    <t>Confeccion de banderas</t>
  </si>
  <si>
    <t>CUENTA: Fondo Clinicas &amp; Hospitales</t>
  </si>
  <si>
    <t xml:space="preserve">       No.050-208013-2</t>
  </si>
  <si>
    <t>Balance Inicial</t>
  </si>
  <si>
    <t>Distribuidora Philper Center</t>
  </si>
  <si>
    <t>Estacion Primavera</t>
  </si>
  <si>
    <t>Office Multi Services castillo</t>
  </si>
  <si>
    <t>41381502833</t>
  </si>
  <si>
    <t>Colector de impuestos</t>
  </si>
  <si>
    <t>401010062</t>
  </si>
  <si>
    <t xml:space="preserve">CUENTA: FONDO OPERATIVO </t>
  </si>
  <si>
    <t xml:space="preserve">       No.050-208006-0</t>
  </si>
  <si>
    <t xml:space="preserve">Balance Inicial </t>
  </si>
  <si>
    <t>Hindu Pharmaceuticals SRL</t>
  </si>
  <si>
    <t>MEDICAMENTOS</t>
  </si>
  <si>
    <t>Liriano N. Comercial</t>
  </si>
  <si>
    <t>Reparacion y Mantenimiento de vehiculo</t>
  </si>
  <si>
    <t>Pago Retenciones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</si>
</sst>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$#,##0.00"/>
    <numFmt numFmtId="166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left"/>
    </xf>
    <xf numFmtId="43" fontId="5" fillId="2" borderId="2" xfId="1" applyFont="1" applyFill="1" applyBorder="1" applyAlignment="1">
      <alignment horizontal="center"/>
    </xf>
    <xf numFmtId="14" fontId="6" fillId="0" borderId="2" xfId="0" applyNumberFormat="1" applyFont="1" applyBorder="1"/>
    <xf numFmtId="1" fontId="7" fillId="0" borderId="2" xfId="0" applyNumberFormat="1" applyFont="1" applyBorder="1" applyAlignment="1">
      <alignment horizontal="left" vertical="top" shrinkToFit="1"/>
    </xf>
    <xf numFmtId="0" fontId="8" fillId="0" borderId="2" xfId="0" applyFont="1" applyBorder="1"/>
    <xf numFmtId="4" fontId="9" fillId="3" borderId="2" xfId="0" applyNumberFormat="1" applyFont="1" applyFill="1" applyBorder="1" applyAlignment="1">
      <alignment horizontal="right"/>
    </xf>
    <xf numFmtId="43" fontId="8" fillId="3" borderId="2" xfId="1" applyFont="1" applyFill="1" applyBorder="1" applyAlignment="1">
      <alignment horizontal="right"/>
    </xf>
    <xf numFmtId="14" fontId="6" fillId="0" borderId="3" xfId="0" applyNumberFormat="1" applyFont="1" applyBorder="1"/>
    <xf numFmtId="43" fontId="10" fillId="0" borderId="0" xfId="2" applyFont="1" applyBorder="1" applyAlignment="1">
      <alignment horizontal="center" vertical="center"/>
    </xf>
    <xf numFmtId="4" fontId="0" fillId="0" borderId="0" xfId="0" applyNumberFormat="1"/>
    <xf numFmtId="0" fontId="8" fillId="0" borderId="0" xfId="0" applyFont="1"/>
    <xf numFmtId="164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0" fillId="0" borderId="0" xfId="3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1" fillId="0" borderId="2" xfId="3" applyBorder="1" applyAlignment="1">
      <alignment horizontal="center" wrapText="1"/>
    </xf>
    <xf numFmtId="0" fontId="11" fillId="0" borderId="2" xfId="3" applyBorder="1" applyAlignment="1">
      <alignment horizontal="left" wrapText="1"/>
    </xf>
    <xf numFmtId="0" fontId="11" fillId="0" borderId="5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2" xfId="0" applyNumberFormat="1" applyBorder="1"/>
    <xf numFmtId="43" fontId="0" fillId="0" borderId="4" xfId="1" applyFont="1" applyBorder="1"/>
    <xf numFmtId="0" fontId="11" fillId="0" borderId="2" xfId="3" applyBorder="1" applyAlignment="1">
      <alignment horizontal="left" vertical="center" wrapText="1"/>
    </xf>
    <xf numFmtId="0" fontId="11" fillId="0" borderId="6" xfId="3" applyBorder="1" applyAlignment="1">
      <alignment horizontal="left" vertical="center" wrapText="1"/>
    </xf>
    <xf numFmtId="49" fontId="11" fillId="0" borderId="6" xfId="3" applyNumberFormat="1" applyBorder="1" applyAlignment="1">
      <alignment horizontal="left" vertical="center"/>
    </xf>
    <xf numFmtId="49" fontId="11" fillId="0" borderId="6" xfId="3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4" applyFont="1"/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4" fontId="12" fillId="2" borderId="2" xfId="4" applyFont="1" applyFill="1" applyBorder="1" applyAlignment="1">
      <alignment horizontal="center"/>
    </xf>
    <xf numFmtId="164" fontId="12" fillId="2" borderId="2" xfId="4" applyFont="1" applyFill="1" applyBorder="1"/>
    <xf numFmtId="164" fontId="12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wrapText="1"/>
    </xf>
    <xf numFmtId="164" fontId="0" fillId="0" borderId="2" xfId="4" applyFont="1" applyBorder="1"/>
    <xf numFmtId="4" fontId="8" fillId="4" borderId="2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152401</xdr:rowOff>
    </xdr:from>
    <xdr:to>
      <xdr:col>1</xdr:col>
      <xdr:colOff>514350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BE406E-E29D-4721-9E13-EF0FB194E21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47651" y="152401"/>
          <a:ext cx="1057274" cy="9048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0</xdr:row>
      <xdr:rowOff>0</xdr:rowOff>
    </xdr:from>
    <xdr:ext cx="1419226" cy="990600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8778282-A271-41E4-AAFE-84E7F7E40D3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419226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38100</xdr:rowOff>
    </xdr:from>
    <xdr:to>
      <xdr:col>2</xdr:col>
      <xdr:colOff>209550</xdr:colOff>
      <xdr:row>7</xdr:row>
      <xdr:rowOff>180975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AE3D8C76-B035-4375-9A89-2E2D0DC233E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09600"/>
          <a:ext cx="1866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o%20de%20la%20Cruz\Desktop\Datos%20de%20Pc%20antigua\Documentos\CONCILIACION%202025\LIBRO%20FONDO%20DE%20CLINICA-2025.xlsx" TargetMode="External"/><Relationship Id="rId1" Type="http://schemas.openxmlformats.org/officeDocument/2006/relationships/externalLinkPath" Target="/Users/Silvio%20de%20la%20Cruz/Desktop/Datos%20de%20Pc%20antigua/Documentos/CONCILIACION%202025/LIBRO%20FONDO%20DE%20CLINICA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o%20de%20la%20Cruz\Desktop\Datos%20de%20Pc%20antigua\Documentos\CONCILIACION%202025\Libro%20banco%20fondo%20operativo,%202025.xlsx" TargetMode="External"/><Relationship Id="rId1" Type="http://schemas.openxmlformats.org/officeDocument/2006/relationships/externalLinkPath" Target="/Users/Silvio%20de%20la%20Cruz/Desktop/Datos%20de%20Pc%20antigua/Documentos/CONCILIACION%202025/Libro%20banco%20fondo%20operativo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Hoja1"/>
      <sheetName val="Hoja2"/>
      <sheetName val=" ABRIL 2025"/>
      <sheetName val="MAYO 2025"/>
      <sheetName val="JUNIO 2025"/>
      <sheetName val="Hoja6"/>
      <sheetName val="Hoja7"/>
      <sheetName val="Hoja8"/>
      <sheetName val="Hoja9"/>
      <sheetName val="Hoja3"/>
      <sheetName val="Hoja4"/>
      <sheetName val="Hoja10"/>
      <sheetName val="Hoja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G20">
            <v>1889.1699999997763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Hoja1"/>
      <sheetName val="Hoja2"/>
      <sheetName val="Hoja3"/>
      <sheetName val="Hoja4"/>
      <sheetName val="Hoja5"/>
      <sheetName val="Hoja6"/>
      <sheetName val="SEPT. 2024"/>
      <sheetName val="OCT. 2024"/>
      <sheetName val="Hoja9"/>
      <sheetName val="Hoja10"/>
      <sheetName val="Hoja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G20">
            <v>4624.1700000000137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AF4A-70C7-4E80-8B52-921AB357D7C5}">
  <dimension ref="A1:J108"/>
  <sheetViews>
    <sheetView workbookViewId="0">
      <selection activeCell="E24" sqref="E24"/>
    </sheetView>
  </sheetViews>
  <sheetFormatPr baseColWidth="10" defaultRowHeight="14.4" x14ac:dyDescent="0.3"/>
  <cols>
    <col min="1" max="1" width="11.88671875" customWidth="1"/>
    <col min="2" max="2" width="12.33203125" customWidth="1"/>
    <col min="3" max="3" width="32.109375" customWidth="1"/>
    <col min="4" max="4" width="43.6640625" customWidth="1"/>
    <col min="5" max="5" width="11.109375" customWidth="1"/>
    <col min="6" max="6" width="13.5546875" customWidth="1"/>
    <col min="7" max="7" width="12.33203125" customWidth="1"/>
    <col min="8" max="8" width="14.6640625" bestFit="1" customWidth="1"/>
    <col min="9" max="9" width="18.44140625" customWidth="1"/>
    <col min="10" max="10" width="14.88671875" customWidth="1"/>
    <col min="11" max="11" width="11.6640625" bestFit="1" customWidth="1"/>
  </cols>
  <sheetData>
    <row r="1" spans="1:7" ht="18" x14ac:dyDescent="0.35">
      <c r="A1" s="51" t="s">
        <v>0</v>
      </c>
      <c r="B1" s="51"/>
      <c r="C1" s="51"/>
      <c r="D1" s="51"/>
      <c r="E1" s="51"/>
      <c r="F1" s="51"/>
      <c r="G1" s="51"/>
    </row>
    <row r="2" spans="1:7" ht="18" x14ac:dyDescent="0.35">
      <c r="A2" s="51" t="s">
        <v>122</v>
      </c>
      <c r="B2" s="51"/>
      <c r="C2" s="51"/>
      <c r="D2" s="51"/>
      <c r="E2" s="51"/>
      <c r="F2" s="51"/>
      <c r="G2" s="51"/>
    </row>
    <row r="3" spans="1:7" x14ac:dyDescent="0.3">
      <c r="A3" s="52" t="s">
        <v>2</v>
      </c>
      <c r="B3" s="52"/>
      <c r="C3" s="52"/>
      <c r="D3" s="52"/>
      <c r="E3" s="52"/>
      <c r="F3" s="52"/>
      <c r="G3" s="52"/>
    </row>
    <row r="4" spans="1:7" x14ac:dyDescent="0.3">
      <c r="A4" s="52" t="s">
        <v>3</v>
      </c>
      <c r="B4" s="52"/>
      <c r="C4" s="52"/>
      <c r="D4" s="52"/>
      <c r="E4" s="52"/>
      <c r="F4" s="52"/>
      <c r="G4" s="52"/>
    </row>
    <row r="5" spans="1:7" x14ac:dyDescent="0.3">
      <c r="A5" s="52" t="s">
        <v>4</v>
      </c>
      <c r="B5" s="52"/>
      <c r="C5" s="52"/>
      <c r="D5" s="52"/>
      <c r="E5" s="52"/>
      <c r="F5" s="52"/>
      <c r="G5" s="52"/>
    </row>
    <row r="6" spans="1:7" x14ac:dyDescent="0.3">
      <c r="A6" s="50" t="s">
        <v>5</v>
      </c>
      <c r="B6" s="50"/>
      <c r="C6" s="50"/>
      <c r="D6" s="50"/>
      <c r="E6" s="50"/>
      <c r="F6" s="50"/>
      <c r="G6" s="50"/>
    </row>
    <row r="7" spans="1:7" ht="15.6" x14ac:dyDescent="0.4">
      <c r="A7" s="1" t="s">
        <v>6</v>
      </c>
      <c r="B7" s="1" t="s">
        <v>7</v>
      </c>
      <c r="C7" s="1" t="s">
        <v>8</v>
      </c>
      <c r="D7" s="1" t="s">
        <v>9</v>
      </c>
      <c r="E7" s="2" t="s">
        <v>10</v>
      </c>
      <c r="F7" s="3" t="s">
        <v>11</v>
      </c>
      <c r="G7" s="3" t="s">
        <v>12</v>
      </c>
    </row>
    <row r="8" spans="1:7" x14ac:dyDescent="0.3">
      <c r="A8" s="4">
        <v>45901</v>
      </c>
      <c r="B8" s="5"/>
      <c r="C8" s="6" t="s">
        <v>13</v>
      </c>
      <c r="D8" s="6" t="s">
        <v>14</v>
      </c>
      <c r="E8" s="7"/>
      <c r="F8" s="8"/>
      <c r="G8" s="7">
        <v>15577830.618999979</v>
      </c>
    </row>
    <row r="9" spans="1:7" x14ac:dyDescent="0.3">
      <c r="A9" s="4">
        <v>45964</v>
      </c>
      <c r="B9" s="5"/>
      <c r="C9" s="6" t="s">
        <v>15</v>
      </c>
      <c r="D9" s="6" t="s">
        <v>15</v>
      </c>
      <c r="E9" s="7">
        <v>12036921.68</v>
      </c>
      <c r="F9" s="8"/>
      <c r="G9" s="7">
        <f>+G8+E9-F9</f>
        <v>27614752.29899998</v>
      </c>
    </row>
    <row r="10" spans="1:7" x14ac:dyDescent="0.3">
      <c r="A10" s="4">
        <v>45992</v>
      </c>
      <c r="B10" s="5">
        <v>16155</v>
      </c>
      <c r="C10" s="6" t="s">
        <v>71</v>
      </c>
      <c r="D10" s="6" t="s">
        <v>77</v>
      </c>
      <c r="E10" s="7"/>
      <c r="F10" s="8">
        <v>9000</v>
      </c>
      <c r="G10" s="7">
        <f t="shared" ref="G10:G100" si="0">+G9+E10-F10</f>
        <v>27605752.29899998</v>
      </c>
    </row>
    <row r="11" spans="1:7" x14ac:dyDescent="0.3">
      <c r="A11" s="4">
        <v>45992</v>
      </c>
      <c r="B11" s="5">
        <v>16156</v>
      </c>
      <c r="C11" s="6" t="s">
        <v>70</v>
      </c>
      <c r="D11" s="6" t="s">
        <v>76</v>
      </c>
      <c r="E11" s="7"/>
      <c r="F11" s="8">
        <v>18000</v>
      </c>
      <c r="G11" s="7">
        <f t="shared" si="0"/>
        <v>27587752.29899998</v>
      </c>
    </row>
    <row r="12" spans="1:7" x14ac:dyDescent="0.3">
      <c r="A12" s="4"/>
      <c r="B12" s="5"/>
      <c r="C12" s="6" t="s">
        <v>15</v>
      </c>
      <c r="D12" s="6" t="s">
        <v>15</v>
      </c>
      <c r="E12" s="7">
        <v>1800940.4</v>
      </c>
      <c r="F12" s="8"/>
      <c r="G12" s="7">
        <f t="shared" si="0"/>
        <v>29388692.698999979</v>
      </c>
    </row>
    <row r="13" spans="1:7" x14ac:dyDescent="0.3">
      <c r="A13" s="4">
        <v>45993</v>
      </c>
      <c r="B13" s="5">
        <v>41247134629</v>
      </c>
      <c r="C13" s="6" t="s">
        <v>87</v>
      </c>
      <c r="D13" s="6" t="s">
        <v>131</v>
      </c>
      <c r="E13" s="7"/>
      <c r="F13" s="8">
        <v>11928</v>
      </c>
      <c r="G13" s="7">
        <f t="shared" si="0"/>
        <v>29376764.698999979</v>
      </c>
    </row>
    <row r="14" spans="1:7" x14ac:dyDescent="0.3">
      <c r="A14" s="4">
        <v>45993</v>
      </c>
      <c r="B14" s="5">
        <v>41246718880</v>
      </c>
      <c r="C14" s="6" t="s">
        <v>58</v>
      </c>
      <c r="D14" s="6" t="s">
        <v>59</v>
      </c>
      <c r="E14" s="7"/>
      <c r="F14" s="8">
        <v>10595.87</v>
      </c>
      <c r="G14" s="7">
        <f t="shared" si="0"/>
        <v>29366168.828999978</v>
      </c>
    </row>
    <row r="15" spans="1:7" x14ac:dyDescent="0.3">
      <c r="A15" s="4">
        <v>45993</v>
      </c>
      <c r="B15" s="5">
        <v>41246720561</v>
      </c>
      <c r="C15" s="6" t="s">
        <v>74</v>
      </c>
      <c r="D15" s="6" t="s">
        <v>78</v>
      </c>
      <c r="E15" s="7"/>
      <c r="F15" s="8">
        <v>51500.04</v>
      </c>
      <c r="G15" s="7">
        <f t="shared" si="0"/>
        <v>29314668.788999978</v>
      </c>
    </row>
    <row r="16" spans="1:7" x14ac:dyDescent="0.3">
      <c r="A16" s="4">
        <v>45993</v>
      </c>
      <c r="B16" s="5">
        <v>41246719547</v>
      </c>
      <c r="C16" s="6" t="s">
        <v>58</v>
      </c>
      <c r="D16" s="6" t="s">
        <v>59</v>
      </c>
      <c r="E16" s="7"/>
      <c r="F16" s="8">
        <v>28372.880000000001</v>
      </c>
      <c r="G16" s="7">
        <f t="shared" si="0"/>
        <v>29286295.908999979</v>
      </c>
    </row>
    <row r="17" spans="1:7" x14ac:dyDescent="0.3">
      <c r="A17" s="4">
        <v>45993</v>
      </c>
      <c r="B17" s="5">
        <v>41246719161</v>
      </c>
      <c r="C17" s="6" t="s">
        <v>58</v>
      </c>
      <c r="D17" s="6" t="s">
        <v>59</v>
      </c>
      <c r="E17" s="7"/>
      <c r="F17" s="8">
        <v>57966.27</v>
      </c>
      <c r="G17" s="7">
        <f t="shared" si="0"/>
        <v>29228329.63899998</v>
      </c>
    </row>
    <row r="18" spans="1:7" x14ac:dyDescent="0.3">
      <c r="A18" s="4">
        <v>45993</v>
      </c>
      <c r="B18" s="5">
        <v>41246719906</v>
      </c>
      <c r="C18" s="6" t="s">
        <v>58</v>
      </c>
      <c r="D18" s="6" t="s">
        <v>59</v>
      </c>
      <c r="E18" s="7"/>
      <c r="F18" s="8">
        <v>22921.18</v>
      </c>
      <c r="G18" s="7">
        <f t="shared" si="0"/>
        <v>29205408.45899998</v>
      </c>
    </row>
    <row r="19" spans="1:7" x14ac:dyDescent="0.3">
      <c r="A19" s="4">
        <v>45993</v>
      </c>
      <c r="B19" s="5">
        <v>41246720264</v>
      </c>
      <c r="C19" s="6" t="s">
        <v>107</v>
      </c>
      <c r="D19" s="6" t="s">
        <v>132</v>
      </c>
      <c r="E19" s="7"/>
      <c r="F19" s="8">
        <v>73224</v>
      </c>
      <c r="G19" s="7">
        <f t="shared" si="0"/>
        <v>29132184.45899998</v>
      </c>
    </row>
    <row r="20" spans="1:7" x14ac:dyDescent="0.3">
      <c r="A20" s="4">
        <v>45993</v>
      </c>
      <c r="B20" s="5">
        <v>41246718540</v>
      </c>
      <c r="C20" s="6" t="s">
        <v>58</v>
      </c>
      <c r="D20" s="6" t="s">
        <v>59</v>
      </c>
      <c r="E20" s="7"/>
      <c r="F20" s="8">
        <v>14744.85</v>
      </c>
      <c r="G20" s="7">
        <f t="shared" si="0"/>
        <v>29117439.608999979</v>
      </c>
    </row>
    <row r="21" spans="1:7" x14ac:dyDescent="0.3">
      <c r="A21" s="4">
        <v>45994</v>
      </c>
      <c r="B21" s="5">
        <v>41260477316</v>
      </c>
      <c r="C21" s="6" t="s">
        <v>123</v>
      </c>
      <c r="D21" s="6" t="s">
        <v>133</v>
      </c>
      <c r="E21" s="7"/>
      <c r="F21" s="8">
        <v>5085</v>
      </c>
      <c r="G21" s="7">
        <f t="shared" si="0"/>
        <v>29112354.608999979</v>
      </c>
    </row>
    <row r="22" spans="1:7" x14ac:dyDescent="0.3">
      <c r="A22" s="4">
        <v>45994</v>
      </c>
      <c r="B22" s="5">
        <v>41260580277</v>
      </c>
      <c r="C22" s="6" t="s">
        <v>94</v>
      </c>
      <c r="D22" s="6" t="s">
        <v>100</v>
      </c>
      <c r="E22" s="7"/>
      <c r="F22" s="8">
        <v>38760</v>
      </c>
      <c r="G22" s="7">
        <f t="shared" si="0"/>
        <v>29073594.608999979</v>
      </c>
    </row>
    <row r="23" spans="1:7" x14ac:dyDescent="0.3">
      <c r="A23" s="4">
        <v>45994</v>
      </c>
      <c r="B23" s="5">
        <v>41260477049</v>
      </c>
      <c r="C23" s="6" t="s">
        <v>90</v>
      </c>
      <c r="D23" s="6" t="s">
        <v>100</v>
      </c>
      <c r="E23" s="7"/>
      <c r="F23" s="8">
        <v>53200</v>
      </c>
      <c r="G23" s="7">
        <f t="shared" si="0"/>
        <v>29020394.608999979</v>
      </c>
    </row>
    <row r="24" spans="1:7" x14ac:dyDescent="0.3">
      <c r="A24" s="4">
        <v>45994</v>
      </c>
      <c r="B24" s="5">
        <v>41263128469</v>
      </c>
      <c r="C24" s="6" t="s">
        <v>54</v>
      </c>
      <c r="D24" s="6" t="s">
        <v>121</v>
      </c>
      <c r="E24" s="7"/>
      <c r="F24" s="8">
        <v>67558.75</v>
      </c>
      <c r="G24" s="7">
        <f t="shared" si="0"/>
        <v>28952835.858999979</v>
      </c>
    </row>
    <row r="25" spans="1:7" x14ac:dyDescent="0.3">
      <c r="A25" s="4">
        <v>45994</v>
      </c>
      <c r="B25" s="5">
        <v>41260579896</v>
      </c>
      <c r="C25" s="6" t="s">
        <v>80</v>
      </c>
      <c r="D25" s="6" t="s">
        <v>56</v>
      </c>
      <c r="E25" s="7"/>
      <c r="F25" s="8">
        <v>55340.59</v>
      </c>
      <c r="G25" s="7">
        <f t="shared" si="0"/>
        <v>28897495.268999979</v>
      </c>
    </row>
    <row r="26" spans="1:7" x14ac:dyDescent="0.3">
      <c r="A26" s="4">
        <v>45994</v>
      </c>
      <c r="B26" s="5">
        <v>41263128783</v>
      </c>
      <c r="C26" s="6" t="s">
        <v>53</v>
      </c>
      <c r="D26" s="6" t="s">
        <v>120</v>
      </c>
      <c r="E26" s="7"/>
      <c r="F26" s="8">
        <v>648475.36</v>
      </c>
      <c r="G26" s="7">
        <f t="shared" si="0"/>
        <v>28249019.908999979</v>
      </c>
    </row>
    <row r="27" spans="1:7" x14ac:dyDescent="0.3">
      <c r="A27" s="4">
        <v>45995</v>
      </c>
      <c r="B27" s="5">
        <v>41267799351</v>
      </c>
      <c r="C27" s="6" t="s">
        <v>124</v>
      </c>
      <c r="D27" s="6" t="s">
        <v>105</v>
      </c>
      <c r="E27" s="7"/>
      <c r="F27" s="8">
        <v>3750000</v>
      </c>
      <c r="G27" s="7">
        <f t="shared" si="0"/>
        <v>24499019.908999979</v>
      </c>
    </row>
    <row r="28" spans="1:7" x14ac:dyDescent="0.3">
      <c r="A28" s="4">
        <v>45995</v>
      </c>
      <c r="B28" s="5">
        <v>41269470211</v>
      </c>
      <c r="C28" s="6" t="s">
        <v>53</v>
      </c>
      <c r="D28" s="6" t="s">
        <v>120</v>
      </c>
      <c r="E28" s="7"/>
      <c r="F28" s="8">
        <v>296047.57</v>
      </c>
      <c r="G28" s="7">
        <f t="shared" si="0"/>
        <v>24202972.338999979</v>
      </c>
    </row>
    <row r="29" spans="1:7" x14ac:dyDescent="0.3">
      <c r="A29" s="4">
        <v>45995</v>
      </c>
      <c r="B29" s="5">
        <v>41269514998</v>
      </c>
      <c r="C29" s="6" t="s">
        <v>106</v>
      </c>
      <c r="D29" s="6" t="s">
        <v>134</v>
      </c>
      <c r="E29" s="7"/>
      <c r="F29" s="8">
        <v>1132155.31</v>
      </c>
      <c r="G29" s="7">
        <f t="shared" si="0"/>
        <v>23070817.028999981</v>
      </c>
    </row>
    <row r="30" spans="1:7" x14ac:dyDescent="0.3">
      <c r="A30" s="4">
        <v>45995</v>
      </c>
      <c r="B30" s="5">
        <v>41272319340</v>
      </c>
      <c r="C30" s="6" t="s">
        <v>109</v>
      </c>
      <c r="D30" s="6" t="s">
        <v>135</v>
      </c>
      <c r="E30" s="7"/>
      <c r="F30" s="8">
        <v>261222.1</v>
      </c>
      <c r="G30" s="7">
        <f t="shared" si="0"/>
        <v>22809594.928999979</v>
      </c>
    </row>
    <row r="31" spans="1:7" x14ac:dyDescent="0.3">
      <c r="A31" s="4">
        <v>45995</v>
      </c>
      <c r="B31" s="5">
        <v>41272359716</v>
      </c>
      <c r="C31" s="6" t="s">
        <v>75</v>
      </c>
      <c r="D31" s="6" t="s">
        <v>136</v>
      </c>
      <c r="E31" s="7"/>
      <c r="F31" s="8">
        <v>108068.32</v>
      </c>
      <c r="G31" s="7">
        <f t="shared" si="0"/>
        <v>22701526.608999979</v>
      </c>
    </row>
    <row r="32" spans="1:7" x14ac:dyDescent="0.3">
      <c r="A32" s="4">
        <v>45995</v>
      </c>
      <c r="B32" s="5">
        <v>41269772725</v>
      </c>
      <c r="C32" s="6" t="s">
        <v>125</v>
      </c>
      <c r="D32" s="6" t="s">
        <v>137</v>
      </c>
      <c r="E32" s="7"/>
      <c r="F32" s="8">
        <v>116999.83</v>
      </c>
      <c r="G32" s="7">
        <f t="shared" si="0"/>
        <v>22584526.778999981</v>
      </c>
    </row>
    <row r="33" spans="1:8" x14ac:dyDescent="0.3">
      <c r="A33" s="4">
        <v>45996</v>
      </c>
      <c r="B33" s="5">
        <v>41280256471</v>
      </c>
      <c r="C33" s="6" t="s">
        <v>22</v>
      </c>
      <c r="D33" s="6" t="s">
        <v>23</v>
      </c>
      <c r="E33" s="7"/>
      <c r="F33" s="8">
        <v>16200</v>
      </c>
      <c r="G33" s="7">
        <f t="shared" si="0"/>
        <v>22568326.778999981</v>
      </c>
    </row>
    <row r="34" spans="1:8" x14ac:dyDescent="0.3">
      <c r="A34" s="4">
        <v>45996</v>
      </c>
      <c r="B34" s="5">
        <v>41308409799</v>
      </c>
      <c r="C34" s="6" t="s">
        <v>18</v>
      </c>
      <c r="D34" s="6" t="s">
        <v>19</v>
      </c>
      <c r="E34" s="7"/>
      <c r="F34" s="8">
        <v>9000</v>
      </c>
      <c r="G34" s="7">
        <f t="shared" si="0"/>
        <v>22559326.778999981</v>
      </c>
      <c r="H34" t="s">
        <v>101</v>
      </c>
    </row>
    <row r="35" spans="1:8" x14ac:dyDescent="0.3">
      <c r="A35" s="4">
        <v>45996</v>
      </c>
      <c r="B35" s="5">
        <v>41308410254</v>
      </c>
      <c r="C35" s="6" t="s">
        <v>32</v>
      </c>
      <c r="D35" s="6" t="s">
        <v>33</v>
      </c>
      <c r="E35" s="7"/>
      <c r="F35" s="8">
        <v>10000</v>
      </c>
      <c r="G35" s="7">
        <f t="shared" si="0"/>
        <v>22549326.778999981</v>
      </c>
    </row>
    <row r="36" spans="1:8" x14ac:dyDescent="0.3">
      <c r="A36" s="4">
        <v>45996</v>
      </c>
      <c r="B36" s="5">
        <v>41308316413</v>
      </c>
      <c r="C36" s="6" t="s">
        <v>42</v>
      </c>
      <c r="D36" s="6" t="s">
        <v>43</v>
      </c>
      <c r="E36" s="7"/>
      <c r="F36" s="8">
        <v>14400</v>
      </c>
      <c r="G36" s="7">
        <f t="shared" si="0"/>
        <v>22534926.778999981</v>
      </c>
    </row>
    <row r="37" spans="1:8" x14ac:dyDescent="0.3">
      <c r="A37" s="4">
        <v>45996</v>
      </c>
      <c r="B37" s="5">
        <v>41308315674</v>
      </c>
      <c r="C37" s="6" t="s">
        <v>44</v>
      </c>
      <c r="D37" s="6" t="s">
        <v>45</v>
      </c>
      <c r="E37" s="7"/>
      <c r="F37" s="8">
        <v>9000</v>
      </c>
      <c r="G37" s="7">
        <f t="shared" si="0"/>
        <v>22525926.778999981</v>
      </c>
    </row>
    <row r="38" spans="1:8" x14ac:dyDescent="0.3">
      <c r="A38" s="4">
        <v>45996</v>
      </c>
      <c r="B38" s="5">
        <v>41308316108</v>
      </c>
      <c r="C38" s="6" t="s">
        <v>46</v>
      </c>
      <c r="D38" s="6" t="s">
        <v>47</v>
      </c>
      <c r="E38" s="7"/>
      <c r="F38" s="8">
        <v>10800</v>
      </c>
      <c r="G38" s="7">
        <f t="shared" si="0"/>
        <v>22515126.778999981</v>
      </c>
    </row>
    <row r="39" spans="1:8" x14ac:dyDescent="0.3">
      <c r="A39" s="4">
        <v>45996</v>
      </c>
      <c r="B39" s="5">
        <v>41280256815</v>
      </c>
      <c r="C39" s="6" t="s">
        <v>20</v>
      </c>
      <c r="D39" s="6" t="s">
        <v>21</v>
      </c>
      <c r="E39" s="7"/>
      <c r="F39" s="8">
        <v>12600</v>
      </c>
      <c r="G39" s="7">
        <f t="shared" si="0"/>
        <v>22502526.778999981</v>
      </c>
    </row>
    <row r="40" spans="1:8" x14ac:dyDescent="0.3">
      <c r="A40" s="4">
        <v>45996</v>
      </c>
      <c r="B40" s="5">
        <v>41308410534</v>
      </c>
      <c r="C40" s="6" t="s">
        <v>36</v>
      </c>
      <c r="D40" s="6" t="s">
        <v>37</v>
      </c>
      <c r="E40" s="7"/>
      <c r="F40" s="8">
        <v>7200</v>
      </c>
      <c r="G40" s="7">
        <f t="shared" si="0"/>
        <v>22495326.778999981</v>
      </c>
    </row>
    <row r="41" spans="1:8" x14ac:dyDescent="0.3">
      <c r="A41" s="4">
        <v>45996</v>
      </c>
      <c r="B41" s="5">
        <v>41308408213</v>
      </c>
      <c r="C41" s="6" t="s">
        <v>72</v>
      </c>
      <c r="D41" s="6" t="s">
        <v>112</v>
      </c>
      <c r="E41" s="7"/>
      <c r="F41" s="8">
        <v>27000</v>
      </c>
      <c r="G41" s="7">
        <f t="shared" si="0"/>
        <v>22468326.778999981</v>
      </c>
    </row>
    <row r="42" spans="1:8" x14ac:dyDescent="0.3">
      <c r="A42" s="4">
        <v>45996</v>
      </c>
      <c r="B42" s="5">
        <v>41280254137</v>
      </c>
      <c r="C42" s="6" t="s">
        <v>34</v>
      </c>
      <c r="D42" s="6" t="s">
        <v>35</v>
      </c>
      <c r="E42" s="7"/>
      <c r="F42" s="8">
        <v>13500</v>
      </c>
      <c r="G42" s="7">
        <f t="shared" si="0"/>
        <v>22454826.778999981</v>
      </c>
    </row>
    <row r="43" spans="1:8" x14ac:dyDescent="0.3">
      <c r="A43" s="4">
        <v>45996</v>
      </c>
      <c r="B43" s="5">
        <v>41308409118</v>
      </c>
      <c r="C43" s="6" t="s">
        <v>114</v>
      </c>
      <c r="D43" s="6" t="s">
        <v>103</v>
      </c>
      <c r="E43" s="7"/>
      <c r="F43" s="8">
        <v>9900</v>
      </c>
      <c r="G43" s="7">
        <f t="shared" si="0"/>
        <v>22444926.778999981</v>
      </c>
    </row>
    <row r="44" spans="1:8" x14ac:dyDescent="0.3">
      <c r="A44" s="4">
        <v>45996</v>
      </c>
      <c r="B44" s="5">
        <v>41308409510</v>
      </c>
      <c r="C44" s="6" t="s">
        <v>88</v>
      </c>
      <c r="D44" s="6" t="s">
        <v>98</v>
      </c>
      <c r="E44" s="7"/>
      <c r="F44" s="8">
        <v>15075</v>
      </c>
      <c r="G44" s="7">
        <f t="shared" si="0"/>
        <v>22429851.778999981</v>
      </c>
    </row>
    <row r="45" spans="1:8" x14ac:dyDescent="0.3">
      <c r="A45" s="4">
        <v>45996</v>
      </c>
      <c r="B45" s="5">
        <v>41280254722</v>
      </c>
      <c r="C45" s="6" t="s">
        <v>38</v>
      </c>
      <c r="D45" s="6" t="s">
        <v>39</v>
      </c>
      <c r="E45" s="7"/>
      <c r="F45" s="8">
        <v>9900</v>
      </c>
      <c r="G45" s="7">
        <f t="shared" si="0"/>
        <v>22419951.778999981</v>
      </c>
    </row>
    <row r="46" spans="1:8" x14ac:dyDescent="0.3">
      <c r="A46" s="4">
        <v>45996</v>
      </c>
      <c r="B46" s="5">
        <v>41280255182</v>
      </c>
      <c r="C46" s="6" t="s">
        <v>50</v>
      </c>
      <c r="D46" s="6" t="s">
        <v>51</v>
      </c>
      <c r="E46" s="7"/>
      <c r="F46" s="8">
        <v>7200</v>
      </c>
      <c r="G46" s="7">
        <f t="shared" si="0"/>
        <v>22412751.778999981</v>
      </c>
    </row>
    <row r="47" spans="1:8" x14ac:dyDescent="0.3">
      <c r="A47" s="4">
        <v>45996</v>
      </c>
      <c r="B47" s="5">
        <v>41308315152</v>
      </c>
      <c r="C47" s="6" t="s">
        <v>48</v>
      </c>
      <c r="D47" s="6" t="s">
        <v>49</v>
      </c>
      <c r="E47" s="7"/>
      <c r="F47" s="8">
        <v>83160</v>
      </c>
      <c r="G47" s="7">
        <f t="shared" si="0"/>
        <v>22329591.778999981</v>
      </c>
    </row>
    <row r="48" spans="1:8" x14ac:dyDescent="0.3">
      <c r="A48" s="4">
        <v>45996</v>
      </c>
      <c r="B48" s="5">
        <v>41308407952</v>
      </c>
      <c r="C48" s="6" t="s">
        <v>91</v>
      </c>
      <c r="D48" s="6" t="s">
        <v>99</v>
      </c>
      <c r="E48" s="7"/>
      <c r="F48" s="8">
        <v>9900</v>
      </c>
      <c r="G48" s="7">
        <f t="shared" si="0"/>
        <v>22319691.778999981</v>
      </c>
    </row>
    <row r="49" spans="1:8" x14ac:dyDescent="0.3">
      <c r="A49" s="4">
        <v>45996</v>
      </c>
      <c r="B49" s="5">
        <v>41308408653</v>
      </c>
      <c r="C49" s="6" t="s">
        <v>95</v>
      </c>
      <c r="D49" s="6" t="s">
        <v>104</v>
      </c>
      <c r="E49" s="7"/>
      <c r="F49" s="8">
        <v>12600</v>
      </c>
      <c r="G49" s="7">
        <f t="shared" si="0"/>
        <v>22307091.778999981</v>
      </c>
    </row>
    <row r="50" spans="1:8" x14ac:dyDescent="0.3">
      <c r="A50" s="4">
        <v>45996</v>
      </c>
      <c r="B50" s="5">
        <v>41280255784</v>
      </c>
      <c r="C50" s="6" t="s">
        <v>26</v>
      </c>
      <c r="D50" s="6" t="s">
        <v>27</v>
      </c>
      <c r="E50" s="7"/>
      <c r="F50" s="8">
        <v>4500</v>
      </c>
      <c r="G50" s="7">
        <f t="shared" si="0"/>
        <v>22302591.778999981</v>
      </c>
    </row>
    <row r="51" spans="1:8" x14ac:dyDescent="0.3">
      <c r="A51" s="4">
        <v>46000</v>
      </c>
      <c r="B51" s="5">
        <v>41308306917</v>
      </c>
      <c r="C51" s="6" t="s">
        <v>30</v>
      </c>
      <c r="D51" s="6" t="s">
        <v>31</v>
      </c>
      <c r="E51" s="7"/>
      <c r="F51" s="8">
        <v>13860</v>
      </c>
      <c r="G51" s="7">
        <f t="shared" si="0"/>
        <v>22288731.778999981</v>
      </c>
    </row>
    <row r="52" spans="1:8" x14ac:dyDescent="0.3">
      <c r="A52" s="4">
        <v>46000</v>
      </c>
      <c r="B52" s="5">
        <v>41308306541</v>
      </c>
      <c r="C52" s="6" t="s">
        <v>28</v>
      </c>
      <c r="D52" s="6" t="s">
        <v>29</v>
      </c>
      <c r="E52" s="7"/>
      <c r="F52" s="8">
        <v>19800</v>
      </c>
      <c r="G52" s="7">
        <f t="shared" si="0"/>
        <v>22268931.778999981</v>
      </c>
    </row>
    <row r="53" spans="1:8" x14ac:dyDescent="0.3">
      <c r="A53" s="4">
        <v>46000</v>
      </c>
      <c r="B53" s="5">
        <v>41308307394</v>
      </c>
      <c r="C53" s="6" t="s">
        <v>52</v>
      </c>
      <c r="D53" s="6" t="s">
        <v>79</v>
      </c>
      <c r="E53" s="7"/>
      <c r="F53" s="8">
        <v>16020</v>
      </c>
      <c r="G53" s="7">
        <f t="shared" si="0"/>
        <v>22252911.778999981</v>
      </c>
    </row>
    <row r="54" spans="1:8" x14ac:dyDescent="0.3">
      <c r="A54" s="4">
        <v>46000</v>
      </c>
      <c r="B54" s="5">
        <v>41308307966</v>
      </c>
      <c r="C54" s="6" t="s">
        <v>16</v>
      </c>
      <c r="D54" s="6" t="s">
        <v>17</v>
      </c>
      <c r="E54" s="7"/>
      <c r="F54" s="8">
        <v>14400</v>
      </c>
      <c r="G54" s="7">
        <f t="shared" si="0"/>
        <v>22238511.778999981</v>
      </c>
    </row>
    <row r="55" spans="1:8" x14ac:dyDescent="0.3">
      <c r="A55" s="4">
        <v>46000</v>
      </c>
      <c r="B55" s="5">
        <v>41308716242</v>
      </c>
      <c r="C55" s="6" t="s">
        <v>40</v>
      </c>
      <c r="D55" s="6" t="s">
        <v>41</v>
      </c>
      <c r="E55" s="7"/>
      <c r="F55" s="8">
        <v>14850</v>
      </c>
      <c r="G55" s="7">
        <f t="shared" si="0"/>
        <v>22223661.778999981</v>
      </c>
    </row>
    <row r="56" spans="1:8" x14ac:dyDescent="0.3">
      <c r="A56" s="4">
        <v>46001</v>
      </c>
      <c r="B56" s="5">
        <v>41317204546</v>
      </c>
      <c r="C56" s="6" t="s">
        <v>24</v>
      </c>
      <c r="D56" s="6" t="s">
        <v>25</v>
      </c>
      <c r="E56" s="7"/>
      <c r="F56" s="8">
        <v>18000</v>
      </c>
      <c r="G56" s="7">
        <f t="shared" si="0"/>
        <v>22205661.778999981</v>
      </c>
    </row>
    <row r="57" spans="1:8" x14ac:dyDescent="0.3">
      <c r="A57" s="4">
        <v>46001</v>
      </c>
      <c r="B57" s="5">
        <v>41326176871</v>
      </c>
      <c r="C57" s="6" t="s">
        <v>57</v>
      </c>
      <c r="D57" s="6" t="s">
        <v>118</v>
      </c>
      <c r="E57" s="7"/>
      <c r="F57" s="8">
        <v>10170</v>
      </c>
      <c r="G57" s="7">
        <f t="shared" si="0"/>
        <v>22195491.778999981</v>
      </c>
    </row>
    <row r="58" spans="1:8" x14ac:dyDescent="0.3">
      <c r="A58" s="4">
        <v>46001</v>
      </c>
      <c r="B58" s="5">
        <v>41326177174</v>
      </c>
      <c r="C58" s="6" t="s">
        <v>57</v>
      </c>
      <c r="D58" s="6" t="s">
        <v>138</v>
      </c>
      <c r="E58" s="7"/>
      <c r="F58" s="8">
        <v>31922.5</v>
      </c>
      <c r="G58" s="7">
        <f t="shared" si="0"/>
        <v>22163569.278999981</v>
      </c>
    </row>
    <row r="59" spans="1:8" x14ac:dyDescent="0.3">
      <c r="A59" s="4">
        <v>46002</v>
      </c>
      <c r="B59" s="5">
        <v>41328920956</v>
      </c>
      <c r="C59" s="6" t="s">
        <v>126</v>
      </c>
      <c r="D59" s="6" t="s">
        <v>139</v>
      </c>
      <c r="E59" s="7"/>
      <c r="F59" s="8">
        <v>55967.4</v>
      </c>
      <c r="G59" s="7">
        <f t="shared" si="0"/>
        <v>22107601.878999982</v>
      </c>
    </row>
    <row r="60" spans="1:8" x14ac:dyDescent="0.3">
      <c r="A60" s="4">
        <v>46002</v>
      </c>
      <c r="B60" s="5">
        <v>41326177949</v>
      </c>
      <c r="C60" s="6" t="s">
        <v>57</v>
      </c>
      <c r="D60" s="6" t="s">
        <v>140</v>
      </c>
      <c r="E60" s="7"/>
      <c r="F60" s="8">
        <v>30227.5</v>
      </c>
      <c r="G60" s="7">
        <f t="shared" si="0"/>
        <v>22077374.378999982</v>
      </c>
    </row>
    <row r="61" spans="1:8" x14ac:dyDescent="0.3">
      <c r="A61" s="4">
        <v>46003</v>
      </c>
      <c r="B61" s="5">
        <v>41334311573</v>
      </c>
      <c r="C61" s="6" t="s">
        <v>115</v>
      </c>
      <c r="D61" s="6" t="s">
        <v>141</v>
      </c>
      <c r="E61" s="7"/>
      <c r="F61" s="8">
        <v>160657.79999999999</v>
      </c>
      <c r="G61" s="7">
        <f t="shared" si="0"/>
        <v>21916716.578999981</v>
      </c>
    </row>
    <row r="62" spans="1:8" x14ac:dyDescent="0.3">
      <c r="A62" s="4">
        <v>46003</v>
      </c>
      <c r="B62" s="5">
        <v>41334311291</v>
      </c>
      <c r="C62" s="6" t="s">
        <v>57</v>
      </c>
      <c r="D62" s="6" t="s">
        <v>140</v>
      </c>
      <c r="E62" s="7"/>
      <c r="F62" s="8">
        <v>48590</v>
      </c>
      <c r="G62" s="7">
        <f t="shared" si="0"/>
        <v>21868126.578999981</v>
      </c>
    </row>
    <row r="63" spans="1:8" x14ac:dyDescent="0.3">
      <c r="A63" s="4">
        <v>46007</v>
      </c>
      <c r="B63" s="5">
        <v>41365241292</v>
      </c>
      <c r="C63" s="6" t="s">
        <v>53</v>
      </c>
      <c r="D63" s="6" t="s">
        <v>120</v>
      </c>
      <c r="E63" s="7"/>
      <c r="F63" s="8">
        <v>111870</v>
      </c>
      <c r="G63" s="7">
        <f t="shared" si="0"/>
        <v>21756256.578999981</v>
      </c>
    </row>
    <row r="64" spans="1:8" x14ac:dyDescent="0.3">
      <c r="A64" s="4">
        <v>46008</v>
      </c>
      <c r="B64" s="5">
        <v>41375744110</v>
      </c>
      <c r="C64" s="6" t="s">
        <v>127</v>
      </c>
      <c r="D64" s="6" t="s">
        <v>142</v>
      </c>
      <c r="E64" s="7"/>
      <c r="F64" s="8">
        <v>155704.6</v>
      </c>
      <c r="G64" s="7">
        <f t="shared" si="0"/>
        <v>21600551.97899998</v>
      </c>
      <c r="H64" t="s">
        <v>101</v>
      </c>
    </row>
    <row r="65" spans="1:7" x14ac:dyDescent="0.3">
      <c r="A65" s="4">
        <v>46009</v>
      </c>
      <c r="B65" s="5">
        <v>41381503250</v>
      </c>
      <c r="C65" s="6" t="s">
        <v>73</v>
      </c>
      <c r="D65" s="6" t="s">
        <v>143</v>
      </c>
      <c r="E65" s="7"/>
      <c r="F65" s="8">
        <v>535703.69999999995</v>
      </c>
      <c r="G65" s="7">
        <f t="shared" si="0"/>
        <v>21064848.278999981</v>
      </c>
    </row>
    <row r="66" spans="1:7" x14ac:dyDescent="0.3">
      <c r="A66" s="4">
        <v>46010</v>
      </c>
      <c r="B66" s="5">
        <v>41395930286</v>
      </c>
      <c r="C66" s="6" t="s">
        <v>96</v>
      </c>
      <c r="D66" s="6" t="s">
        <v>111</v>
      </c>
      <c r="E66" s="7"/>
      <c r="F66" s="8">
        <v>3502751.65</v>
      </c>
      <c r="G66" s="7">
        <f t="shared" si="0"/>
        <v>17562096.628999982</v>
      </c>
    </row>
    <row r="67" spans="1:7" x14ac:dyDescent="0.3">
      <c r="A67" s="4">
        <v>46010</v>
      </c>
      <c r="B67" s="5">
        <v>41395930072</v>
      </c>
      <c r="C67" s="6" t="s">
        <v>128</v>
      </c>
      <c r="D67" s="6" t="s">
        <v>144</v>
      </c>
      <c r="E67" s="7"/>
      <c r="F67" s="8">
        <v>28363</v>
      </c>
      <c r="G67" s="7">
        <f t="shared" si="0"/>
        <v>17533733.628999982</v>
      </c>
    </row>
    <row r="68" spans="1:7" x14ac:dyDescent="0.3">
      <c r="A68" s="4">
        <v>46010</v>
      </c>
      <c r="B68" s="5">
        <v>41395926723</v>
      </c>
      <c r="C68" s="6" t="s">
        <v>61</v>
      </c>
      <c r="D68" s="6" t="s">
        <v>145</v>
      </c>
      <c r="E68" s="7"/>
      <c r="F68" s="8">
        <v>1012946.4</v>
      </c>
      <c r="G68" s="7">
        <f t="shared" si="0"/>
        <v>16520787.228999982</v>
      </c>
    </row>
    <row r="69" spans="1:7" x14ac:dyDescent="0.3">
      <c r="A69" s="4">
        <v>46010</v>
      </c>
      <c r="B69" s="5"/>
      <c r="C69" s="6" t="s">
        <v>15</v>
      </c>
      <c r="D69" s="6" t="s">
        <v>15</v>
      </c>
      <c r="E69" s="7">
        <v>1397363.45</v>
      </c>
      <c r="F69" s="8"/>
      <c r="G69" s="7">
        <f t="shared" si="0"/>
        <v>17918150.678999983</v>
      </c>
    </row>
    <row r="70" spans="1:7" x14ac:dyDescent="0.3">
      <c r="A70" s="4">
        <v>46013</v>
      </c>
      <c r="B70" s="5">
        <v>41417058233</v>
      </c>
      <c r="C70" s="6" t="s">
        <v>58</v>
      </c>
      <c r="D70" s="6" t="s">
        <v>59</v>
      </c>
      <c r="E70" s="7"/>
      <c r="F70" s="8">
        <v>3160.17</v>
      </c>
      <c r="G70" s="7">
        <f t="shared" si="0"/>
        <v>17914990.508999981</v>
      </c>
    </row>
    <row r="71" spans="1:7" x14ac:dyDescent="0.3">
      <c r="A71" s="4">
        <v>46013</v>
      </c>
      <c r="B71" s="5"/>
      <c r="C71" s="6" t="s">
        <v>119</v>
      </c>
      <c r="D71" s="6" t="s">
        <v>116</v>
      </c>
      <c r="E71" s="7"/>
      <c r="F71" s="8">
        <f>661869.85+228852.1</f>
        <v>890721.95</v>
      </c>
      <c r="G71" s="7">
        <f t="shared" si="0"/>
        <v>17024268.558999982</v>
      </c>
    </row>
    <row r="72" spans="1:7" x14ac:dyDescent="0.3">
      <c r="A72" s="4">
        <v>46014</v>
      </c>
      <c r="B72" s="5">
        <v>41429021669</v>
      </c>
      <c r="C72" s="6" t="s">
        <v>83</v>
      </c>
      <c r="D72" s="6" t="s">
        <v>146</v>
      </c>
      <c r="E72" s="7"/>
      <c r="F72" s="8">
        <v>13411.97</v>
      </c>
      <c r="G72" s="7">
        <f t="shared" si="0"/>
        <v>17010856.588999983</v>
      </c>
    </row>
    <row r="73" spans="1:7" x14ac:dyDescent="0.3">
      <c r="A73" s="4">
        <v>46014</v>
      </c>
      <c r="B73" s="5">
        <v>41427186399</v>
      </c>
      <c r="C73" s="6" t="s">
        <v>92</v>
      </c>
      <c r="D73" s="6" t="s">
        <v>86</v>
      </c>
      <c r="E73" s="7"/>
      <c r="F73" s="8">
        <v>89535.5</v>
      </c>
      <c r="G73" s="7">
        <f t="shared" si="0"/>
        <v>16921321.088999983</v>
      </c>
    </row>
    <row r="74" spans="1:7" x14ac:dyDescent="0.3">
      <c r="A74" s="4">
        <v>46014</v>
      </c>
      <c r="B74" s="5">
        <v>41428959255</v>
      </c>
      <c r="C74" s="6" t="s">
        <v>108</v>
      </c>
      <c r="D74" s="6" t="s">
        <v>147</v>
      </c>
      <c r="E74" s="7"/>
      <c r="F74" s="8">
        <v>11187</v>
      </c>
      <c r="G74" s="7">
        <f t="shared" si="0"/>
        <v>16910134.088999983</v>
      </c>
    </row>
    <row r="75" spans="1:7" x14ac:dyDescent="0.3">
      <c r="A75" s="4">
        <v>46014</v>
      </c>
      <c r="B75" s="5">
        <v>41428958992</v>
      </c>
      <c r="C75" s="6" t="s">
        <v>57</v>
      </c>
      <c r="D75" s="6" t="s">
        <v>138</v>
      </c>
      <c r="E75" s="7"/>
      <c r="F75" s="8">
        <v>22035</v>
      </c>
      <c r="G75" s="7">
        <f t="shared" si="0"/>
        <v>16888099.088999983</v>
      </c>
    </row>
    <row r="76" spans="1:7" x14ac:dyDescent="0.3">
      <c r="A76" s="4">
        <v>46014</v>
      </c>
      <c r="B76" s="5">
        <v>41427280782</v>
      </c>
      <c r="C76" s="6" t="s">
        <v>57</v>
      </c>
      <c r="D76" s="6" t="s">
        <v>138</v>
      </c>
      <c r="E76" s="7"/>
      <c r="F76" s="8">
        <v>16385</v>
      </c>
      <c r="G76" s="7">
        <f t="shared" si="0"/>
        <v>16871714.088999983</v>
      </c>
    </row>
    <row r="77" spans="1:7" x14ac:dyDescent="0.3">
      <c r="A77" s="4">
        <v>46014</v>
      </c>
      <c r="B77" s="5">
        <v>41429021396</v>
      </c>
      <c r="C77" s="6" t="s">
        <v>108</v>
      </c>
      <c r="D77" s="6" t="s">
        <v>147</v>
      </c>
      <c r="E77" s="7"/>
      <c r="F77" s="8">
        <v>29108.799999999999</v>
      </c>
      <c r="G77" s="7">
        <f t="shared" si="0"/>
        <v>16842605.288999982</v>
      </c>
    </row>
    <row r="78" spans="1:7" x14ac:dyDescent="0.3">
      <c r="A78" s="4">
        <v>46014</v>
      </c>
      <c r="B78" s="5">
        <v>41428959506</v>
      </c>
      <c r="C78" s="6" t="s">
        <v>82</v>
      </c>
      <c r="D78" s="6" t="s">
        <v>85</v>
      </c>
      <c r="E78" s="7"/>
      <c r="F78" s="8">
        <v>209307</v>
      </c>
      <c r="G78" s="7">
        <f t="shared" si="0"/>
        <v>16633298.288999982</v>
      </c>
    </row>
    <row r="79" spans="1:7" x14ac:dyDescent="0.3">
      <c r="A79" s="4">
        <v>46014</v>
      </c>
      <c r="B79" s="5">
        <v>41428958720</v>
      </c>
      <c r="C79" s="6" t="s">
        <v>82</v>
      </c>
      <c r="D79" s="6" t="s">
        <v>85</v>
      </c>
      <c r="E79" s="7"/>
      <c r="F79" s="8">
        <v>6720</v>
      </c>
      <c r="G79" s="7">
        <f t="shared" si="0"/>
        <v>16626578.288999982</v>
      </c>
    </row>
    <row r="80" spans="1:7" x14ac:dyDescent="0.3">
      <c r="A80" s="4">
        <v>46015</v>
      </c>
      <c r="B80" s="5">
        <v>41435420188</v>
      </c>
      <c r="C80" s="6" t="s">
        <v>75</v>
      </c>
      <c r="D80" s="6" t="s">
        <v>148</v>
      </c>
      <c r="E80" s="7"/>
      <c r="F80" s="8">
        <v>81446.19</v>
      </c>
      <c r="G80" s="7">
        <f t="shared" si="0"/>
        <v>16545132.098999983</v>
      </c>
    </row>
    <row r="81" spans="1:8" x14ac:dyDescent="0.3">
      <c r="A81" s="4">
        <v>46015</v>
      </c>
      <c r="B81" s="5">
        <v>41435420727</v>
      </c>
      <c r="C81" s="6" t="s">
        <v>127</v>
      </c>
      <c r="D81" s="6" t="s">
        <v>149</v>
      </c>
      <c r="E81" s="7"/>
      <c r="F81" s="8">
        <v>612380.48</v>
      </c>
      <c r="G81" s="7">
        <f t="shared" si="0"/>
        <v>15932751.618999982</v>
      </c>
      <c r="H81" t="s">
        <v>101</v>
      </c>
    </row>
    <row r="82" spans="1:8" x14ac:dyDescent="0.3">
      <c r="A82" s="4">
        <v>46015</v>
      </c>
      <c r="B82" s="5">
        <v>41435420465</v>
      </c>
      <c r="C82" s="6" t="s">
        <v>60</v>
      </c>
      <c r="D82" s="6" t="s">
        <v>150</v>
      </c>
      <c r="E82" s="7"/>
      <c r="F82" s="8">
        <v>80998.399999999994</v>
      </c>
      <c r="G82" s="7">
        <f t="shared" si="0"/>
        <v>15851753.218999982</v>
      </c>
    </row>
    <row r="83" spans="1:8" x14ac:dyDescent="0.3">
      <c r="A83" s="4">
        <v>46015</v>
      </c>
      <c r="B83" s="5">
        <v>41433573059</v>
      </c>
      <c r="C83" s="6" t="s">
        <v>60</v>
      </c>
      <c r="D83" s="6" t="s">
        <v>100</v>
      </c>
      <c r="E83" s="7"/>
      <c r="F83" s="8">
        <v>43567</v>
      </c>
      <c r="G83" s="7">
        <f t="shared" si="0"/>
        <v>15808186.218999982</v>
      </c>
    </row>
    <row r="84" spans="1:8" x14ac:dyDescent="0.3">
      <c r="A84" s="4">
        <v>46015</v>
      </c>
      <c r="B84" s="5">
        <v>41435421003</v>
      </c>
      <c r="C84" s="6" t="s">
        <v>106</v>
      </c>
      <c r="D84" s="6" t="s">
        <v>151</v>
      </c>
      <c r="E84" s="7"/>
      <c r="F84" s="8">
        <v>351553.86</v>
      </c>
      <c r="G84" s="7">
        <f t="shared" si="0"/>
        <v>15456632.358999982</v>
      </c>
    </row>
    <row r="85" spans="1:8" x14ac:dyDescent="0.3">
      <c r="A85" s="4">
        <v>46015</v>
      </c>
      <c r="B85" s="5">
        <v>41433572727</v>
      </c>
      <c r="C85" s="6" t="s">
        <v>97</v>
      </c>
      <c r="D85" s="6" t="s">
        <v>152</v>
      </c>
      <c r="E85" s="7"/>
      <c r="F85" s="8">
        <v>46020</v>
      </c>
      <c r="G85" s="7">
        <f t="shared" si="0"/>
        <v>15410612.358999982</v>
      </c>
    </row>
    <row r="86" spans="1:8" x14ac:dyDescent="0.3">
      <c r="A86" s="4">
        <v>46015</v>
      </c>
      <c r="B86" s="5">
        <v>41433572462</v>
      </c>
      <c r="C86" s="6" t="s">
        <v>108</v>
      </c>
      <c r="D86" s="6" t="s">
        <v>147</v>
      </c>
      <c r="E86" s="7"/>
      <c r="F86" s="8">
        <v>7910</v>
      </c>
      <c r="G86" s="7">
        <f t="shared" si="0"/>
        <v>15402702.358999982</v>
      </c>
    </row>
    <row r="87" spans="1:8" x14ac:dyDescent="0.3">
      <c r="A87" s="4">
        <v>46015</v>
      </c>
      <c r="B87" s="5">
        <v>41433572161</v>
      </c>
      <c r="C87" s="6" t="s">
        <v>110</v>
      </c>
      <c r="D87" s="6" t="s">
        <v>113</v>
      </c>
      <c r="E87" s="7"/>
      <c r="F87" s="8">
        <v>1694952.28</v>
      </c>
      <c r="G87" s="7">
        <f t="shared" si="0"/>
        <v>13707750.078999983</v>
      </c>
    </row>
    <row r="88" spans="1:8" x14ac:dyDescent="0.3">
      <c r="A88" s="4">
        <v>46015</v>
      </c>
      <c r="B88" s="5">
        <v>41433573287</v>
      </c>
      <c r="C88" s="6" t="s">
        <v>61</v>
      </c>
      <c r="D88" s="6" t="s">
        <v>145</v>
      </c>
      <c r="E88" s="7"/>
      <c r="F88" s="8">
        <v>91460</v>
      </c>
      <c r="G88" s="7">
        <f t="shared" si="0"/>
        <v>13616290.078999983</v>
      </c>
    </row>
    <row r="89" spans="1:8" x14ac:dyDescent="0.3">
      <c r="A89" s="4">
        <v>46015</v>
      </c>
      <c r="B89" s="5">
        <v>41433804596</v>
      </c>
      <c r="C89" s="6" t="s">
        <v>89</v>
      </c>
      <c r="D89" s="6" t="s">
        <v>117</v>
      </c>
      <c r="E89" s="7"/>
      <c r="F89" s="8">
        <v>127000.61</v>
      </c>
      <c r="G89" s="7">
        <f t="shared" si="0"/>
        <v>13489289.468999984</v>
      </c>
    </row>
    <row r="90" spans="1:8" x14ac:dyDescent="0.3">
      <c r="A90" s="4">
        <v>46015</v>
      </c>
      <c r="B90" s="5">
        <v>41446821178</v>
      </c>
      <c r="C90" s="6" t="s">
        <v>96</v>
      </c>
      <c r="D90" s="6" t="s">
        <v>111</v>
      </c>
      <c r="E90" s="7"/>
      <c r="F90" s="8">
        <v>14967.65</v>
      </c>
      <c r="G90" s="7">
        <f t="shared" si="0"/>
        <v>13474321.818999983</v>
      </c>
    </row>
    <row r="91" spans="1:8" x14ac:dyDescent="0.3">
      <c r="A91" s="4">
        <v>46017</v>
      </c>
      <c r="B91" s="5">
        <v>41443861328</v>
      </c>
      <c r="C91" s="6" t="s">
        <v>129</v>
      </c>
      <c r="D91" s="6" t="s">
        <v>153</v>
      </c>
      <c r="E91" s="7"/>
      <c r="F91" s="8">
        <v>69312</v>
      </c>
      <c r="G91" s="7">
        <f t="shared" si="0"/>
        <v>13405009.818999983</v>
      </c>
    </row>
    <row r="92" spans="1:8" x14ac:dyDescent="0.3">
      <c r="A92" s="4">
        <v>46017</v>
      </c>
      <c r="B92" s="5">
        <v>41443848809</v>
      </c>
      <c r="C92" s="6" t="s">
        <v>110</v>
      </c>
      <c r="D92" s="6" t="s">
        <v>113</v>
      </c>
      <c r="E92" s="7"/>
      <c r="F92" s="8">
        <v>1040940.67</v>
      </c>
      <c r="G92" s="7">
        <f t="shared" si="0"/>
        <v>12364069.148999983</v>
      </c>
    </row>
    <row r="93" spans="1:8" x14ac:dyDescent="0.3">
      <c r="A93" s="4">
        <v>46017</v>
      </c>
      <c r="B93" s="5">
        <v>41446821776</v>
      </c>
      <c r="C93" s="6" t="s">
        <v>58</v>
      </c>
      <c r="D93" s="6" t="s">
        <v>59</v>
      </c>
      <c r="E93" s="7"/>
      <c r="F93" s="8">
        <v>12788.22</v>
      </c>
      <c r="G93" s="7">
        <f t="shared" si="0"/>
        <v>12351280.928999983</v>
      </c>
    </row>
    <row r="94" spans="1:8" x14ac:dyDescent="0.3">
      <c r="A94" s="4">
        <v>46017</v>
      </c>
      <c r="B94" s="5">
        <v>41446821457</v>
      </c>
      <c r="C94" s="6" t="s">
        <v>130</v>
      </c>
      <c r="D94" s="6" t="s">
        <v>154</v>
      </c>
      <c r="E94" s="7"/>
      <c r="F94" s="8">
        <v>38232</v>
      </c>
      <c r="G94" s="7">
        <f t="shared" si="0"/>
        <v>12313048.928999983</v>
      </c>
    </row>
    <row r="95" spans="1:8" x14ac:dyDescent="0.3">
      <c r="A95" s="4">
        <v>46020</v>
      </c>
      <c r="B95" s="5"/>
      <c r="C95" s="6" t="s">
        <v>15</v>
      </c>
      <c r="D95" s="6" t="s">
        <v>15</v>
      </c>
      <c r="E95" s="7">
        <v>12036921.68</v>
      </c>
      <c r="F95" s="8"/>
      <c r="G95" s="7">
        <f t="shared" si="0"/>
        <v>24349970.608999982</v>
      </c>
    </row>
    <row r="96" spans="1:8" x14ac:dyDescent="0.3">
      <c r="A96" s="4">
        <v>46021</v>
      </c>
      <c r="B96" s="5"/>
      <c r="C96" s="6" t="s">
        <v>15</v>
      </c>
      <c r="D96" s="6" t="s">
        <v>15</v>
      </c>
      <c r="E96" s="7">
        <v>12036921.68</v>
      </c>
      <c r="F96" s="8"/>
      <c r="G96" s="7">
        <f t="shared" si="0"/>
        <v>36386892.288999982</v>
      </c>
    </row>
    <row r="97" spans="1:10" x14ac:dyDescent="0.3">
      <c r="A97" s="4">
        <v>46022</v>
      </c>
      <c r="B97" s="5"/>
      <c r="C97" s="6" t="s">
        <v>102</v>
      </c>
      <c r="D97" s="6" t="s">
        <v>102</v>
      </c>
      <c r="E97" s="7">
        <v>622350</v>
      </c>
      <c r="F97" s="8"/>
      <c r="G97" s="7">
        <f t="shared" si="0"/>
        <v>37009242.288999982</v>
      </c>
    </row>
    <row r="98" spans="1:10" x14ac:dyDescent="0.3">
      <c r="A98" s="4">
        <v>46008</v>
      </c>
      <c r="B98" s="5">
        <v>41375744110</v>
      </c>
      <c r="C98" s="6" t="s">
        <v>127</v>
      </c>
      <c r="D98" s="6" t="s">
        <v>142</v>
      </c>
      <c r="E98" s="7">
        <v>0.6</v>
      </c>
      <c r="F98" s="8"/>
      <c r="G98" s="7">
        <f t="shared" si="0"/>
        <v>37009242.888999984</v>
      </c>
    </row>
    <row r="99" spans="1:10" x14ac:dyDescent="0.3">
      <c r="A99" s="4">
        <v>46015</v>
      </c>
      <c r="B99" s="5">
        <v>41435420727</v>
      </c>
      <c r="C99" s="6" t="s">
        <v>127</v>
      </c>
      <c r="D99" s="6" t="s">
        <v>149</v>
      </c>
      <c r="E99" s="7"/>
      <c r="F99" s="8">
        <v>0.01</v>
      </c>
      <c r="G99" s="7">
        <f t="shared" si="0"/>
        <v>37009242.878999986</v>
      </c>
    </row>
    <row r="100" spans="1:10" x14ac:dyDescent="0.3">
      <c r="A100" s="9">
        <v>46022</v>
      </c>
      <c r="B100" s="5"/>
      <c r="C100" s="6" t="s">
        <v>62</v>
      </c>
      <c r="D100" s="6" t="s">
        <v>63</v>
      </c>
      <c r="E100" s="7"/>
      <c r="F100" s="7">
        <v>27694.14</v>
      </c>
      <c r="G100" s="7">
        <f t="shared" si="0"/>
        <v>36981548.738999985</v>
      </c>
      <c r="H100" s="11"/>
      <c r="I100" s="20"/>
      <c r="J100" s="10"/>
    </row>
    <row r="101" spans="1:10" x14ac:dyDescent="0.3">
      <c r="D101" s="12"/>
      <c r="E101" s="11"/>
      <c r="F101" s="13"/>
      <c r="H101" s="14"/>
    </row>
    <row r="102" spans="1:10" x14ac:dyDescent="0.3">
      <c r="F102" s="15"/>
      <c r="G102" s="11"/>
      <c r="H102" s="11"/>
      <c r="I102" s="11"/>
    </row>
    <row r="103" spans="1:10" x14ac:dyDescent="0.3">
      <c r="C103" s="16" t="s">
        <v>64</v>
      </c>
      <c r="D103" s="17"/>
      <c r="E103" s="17"/>
      <c r="F103" s="17" t="s">
        <v>65</v>
      </c>
      <c r="G103" s="18"/>
      <c r="H103" s="11"/>
      <c r="I103" s="11"/>
    </row>
    <row r="104" spans="1:10" x14ac:dyDescent="0.3">
      <c r="C104" s="17" t="s">
        <v>66</v>
      </c>
      <c r="D104" s="17"/>
      <c r="E104" s="17"/>
      <c r="F104" s="17" t="s">
        <v>67</v>
      </c>
      <c r="G104" s="19"/>
    </row>
    <row r="105" spans="1:10" x14ac:dyDescent="0.3">
      <c r="C105" s="17" t="s">
        <v>68</v>
      </c>
      <c r="D105" s="17"/>
      <c r="E105" s="17"/>
      <c r="F105" s="17" t="s">
        <v>69</v>
      </c>
      <c r="G105" s="19"/>
      <c r="I105" s="11"/>
    </row>
    <row r="108" spans="1:10" x14ac:dyDescent="0.3">
      <c r="C108" s="1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04C1-B5F8-4A39-8B68-E5C662E66E4B}">
  <dimension ref="A1:G30"/>
  <sheetViews>
    <sheetView workbookViewId="0">
      <selection activeCell="D20" sqref="D20"/>
    </sheetView>
  </sheetViews>
  <sheetFormatPr baseColWidth="10" defaultRowHeight="14.4" x14ac:dyDescent="0.3"/>
  <cols>
    <col min="2" max="2" width="12.6640625" customWidth="1"/>
    <col min="3" max="3" width="28.88671875" customWidth="1"/>
    <col min="4" max="4" width="29.6640625" customWidth="1"/>
    <col min="5" max="5" width="14.88671875" customWidth="1"/>
    <col min="6" max="6" width="13.88671875" customWidth="1"/>
    <col min="7" max="7" width="14.33203125" customWidth="1"/>
  </cols>
  <sheetData>
    <row r="1" spans="1:7" ht="18" x14ac:dyDescent="0.35">
      <c r="A1" s="51" t="s">
        <v>0</v>
      </c>
      <c r="B1" s="51"/>
      <c r="C1" s="51"/>
      <c r="D1" s="51"/>
      <c r="E1" s="51"/>
      <c r="F1" s="51"/>
      <c r="G1" s="51"/>
    </row>
    <row r="2" spans="1:7" ht="18" x14ac:dyDescent="0.35">
      <c r="A2" s="51" t="s">
        <v>122</v>
      </c>
      <c r="B2" s="51"/>
      <c r="C2" s="51"/>
      <c r="D2" s="51"/>
      <c r="E2" s="51"/>
      <c r="F2" s="51"/>
      <c r="G2" s="51"/>
    </row>
    <row r="3" spans="1:7" x14ac:dyDescent="0.3">
      <c r="A3" s="53" t="s">
        <v>2</v>
      </c>
      <c r="B3" s="53"/>
      <c r="C3" s="53"/>
      <c r="D3" s="53"/>
      <c r="E3" s="53"/>
      <c r="F3" s="53"/>
      <c r="G3" s="53"/>
    </row>
    <row r="4" spans="1:7" x14ac:dyDescent="0.3">
      <c r="A4" s="53" t="s">
        <v>3</v>
      </c>
      <c r="B4" s="53"/>
      <c r="C4" s="53"/>
      <c r="D4" s="53"/>
      <c r="E4" s="53"/>
      <c r="F4" s="53"/>
      <c r="G4" s="53"/>
    </row>
    <row r="5" spans="1:7" x14ac:dyDescent="0.3">
      <c r="A5" s="53" t="s">
        <v>155</v>
      </c>
      <c r="B5" s="53"/>
      <c r="C5" s="53"/>
      <c r="D5" s="53"/>
      <c r="E5" s="53"/>
      <c r="F5" s="53"/>
      <c r="G5" s="53"/>
    </row>
    <row r="6" spans="1:7" x14ac:dyDescent="0.3">
      <c r="A6" s="53" t="s">
        <v>156</v>
      </c>
      <c r="B6" s="53"/>
      <c r="C6" s="53"/>
      <c r="D6" s="53"/>
      <c r="E6" s="53"/>
      <c r="F6" s="53"/>
      <c r="G6" s="53"/>
    </row>
    <row r="7" spans="1:7" x14ac:dyDescent="0.3">
      <c r="A7" s="19"/>
      <c r="C7" s="21"/>
      <c r="E7" s="22"/>
      <c r="F7" s="23"/>
      <c r="G7" s="22"/>
    </row>
    <row r="8" spans="1:7" ht="15.6" x14ac:dyDescent="0.4">
      <c r="A8" s="1" t="s">
        <v>6</v>
      </c>
      <c r="B8" s="1" t="s">
        <v>7</v>
      </c>
      <c r="C8" s="1" t="s">
        <v>8</v>
      </c>
      <c r="D8" s="1" t="s">
        <v>9</v>
      </c>
      <c r="E8" s="3" t="s">
        <v>10</v>
      </c>
      <c r="F8" s="3" t="s">
        <v>11</v>
      </c>
      <c r="G8" s="3" t="s">
        <v>12</v>
      </c>
    </row>
    <row r="9" spans="1:7" x14ac:dyDescent="0.3">
      <c r="A9" s="24">
        <v>45992</v>
      </c>
      <c r="B9" s="25"/>
      <c r="C9" s="26" t="s">
        <v>157</v>
      </c>
      <c r="D9" s="27"/>
      <c r="E9" s="28"/>
      <c r="F9" s="29"/>
      <c r="G9" s="30">
        <f>+[1]Hoja3!G20</f>
        <v>1889.1699999997763</v>
      </c>
    </row>
    <row r="10" spans="1:7" x14ac:dyDescent="0.3">
      <c r="A10" s="24">
        <v>46000</v>
      </c>
      <c r="B10" s="25" t="s">
        <v>93</v>
      </c>
      <c r="C10" s="26" t="s">
        <v>93</v>
      </c>
      <c r="D10" s="26"/>
      <c r="E10" s="31">
        <v>1970741.47</v>
      </c>
      <c r="F10" s="29"/>
      <c r="G10" s="30">
        <f>+G9+E10-F10</f>
        <v>1972630.6399999997</v>
      </c>
    </row>
    <row r="11" spans="1:7" x14ac:dyDescent="0.3">
      <c r="A11" s="24">
        <v>46002</v>
      </c>
      <c r="B11" s="32">
        <v>41329150221</v>
      </c>
      <c r="C11" s="26" t="s">
        <v>55</v>
      </c>
      <c r="D11" s="26"/>
      <c r="E11" s="31"/>
      <c r="F11" s="29">
        <v>215179.99</v>
      </c>
      <c r="G11" s="30">
        <f t="shared" ref="G11:G25" si="0">+G10+E11-F11</f>
        <v>1757450.6499999997</v>
      </c>
    </row>
    <row r="12" spans="1:7" x14ac:dyDescent="0.3">
      <c r="A12" s="24">
        <v>46002</v>
      </c>
      <c r="B12" s="32">
        <v>41329150015</v>
      </c>
      <c r="C12" s="26" t="s">
        <v>158</v>
      </c>
      <c r="D12" s="26"/>
      <c r="E12" s="31"/>
      <c r="F12" s="29">
        <v>78525.73</v>
      </c>
      <c r="G12" s="30">
        <f t="shared" si="0"/>
        <v>1678924.9199999997</v>
      </c>
    </row>
    <row r="13" spans="1:7" x14ac:dyDescent="0.3">
      <c r="A13" s="24">
        <v>46006</v>
      </c>
      <c r="B13" s="32">
        <v>41356388636</v>
      </c>
      <c r="C13" s="26" t="s">
        <v>159</v>
      </c>
      <c r="D13" s="26"/>
      <c r="E13" s="31"/>
      <c r="F13" s="29">
        <v>257440.39</v>
      </c>
      <c r="G13" s="30">
        <f t="shared" si="0"/>
        <v>1421484.5299999998</v>
      </c>
    </row>
    <row r="14" spans="1:7" x14ac:dyDescent="0.3">
      <c r="A14" s="24">
        <v>46007</v>
      </c>
      <c r="B14" s="32">
        <v>41367466043</v>
      </c>
      <c r="C14" s="26" t="s">
        <v>60</v>
      </c>
      <c r="D14" s="26"/>
      <c r="E14" s="31"/>
      <c r="F14" s="29">
        <v>194476.4</v>
      </c>
      <c r="G14" s="30">
        <f t="shared" si="0"/>
        <v>1227008.1299999999</v>
      </c>
    </row>
    <row r="15" spans="1:7" x14ac:dyDescent="0.3">
      <c r="A15" s="24">
        <v>46007</v>
      </c>
      <c r="B15" s="33">
        <v>41367869534</v>
      </c>
      <c r="C15" s="26" t="s">
        <v>94</v>
      </c>
      <c r="D15" s="26"/>
      <c r="E15" s="31"/>
      <c r="F15" s="29">
        <v>213750</v>
      </c>
      <c r="G15" s="30">
        <f t="shared" si="0"/>
        <v>1013258.1299999999</v>
      </c>
    </row>
    <row r="16" spans="1:7" x14ac:dyDescent="0.3">
      <c r="A16" s="24">
        <v>46007</v>
      </c>
      <c r="B16" s="33">
        <v>41368047410</v>
      </c>
      <c r="C16" s="26" t="s">
        <v>60</v>
      </c>
      <c r="D16" s="26"/>
      <c r="E16" s="31"/>
      <c r="F16" s="29">
        <v>136738.25</v>
      </c>
      <c r="G16" s="30">
        <f t="shared" si="0"/>
        <v>876519.87999999989</v>
      </c>
    </row>
    <row r="17" spans="1:7" x14ac:dyDescent="0.3">
      <c r="A17" s="24">
        <v>46007</v>
      </c>
      <c r="B17" s="33">
        <v>41367870019</v>
      </c>
      <c r="C17" s="26" t="s">
        <v>61</v>
      </c>
      <c r="D17" s="26"/>
      <c r="E17" s="31"/>
      <c r="F17" s="29">
        <v>151716</v>
      </c>
      <c r="G17" s="30">
        <f t="shared" si="0"/>
        <v>724803.87999999989</v>
      </c>
    </row>
    <row r="18" spans="1:7" x14ac:dyDescent="0.3">
      <c r="A18" s="24">
        <v>46007</v>
      </c>
      <c r="B18" s="33">
        <v>41367466519</v>
      </c>
      <c r="C18" s="26" t="s">
        <v>90</v>
      </c>
      <c r="D18" s="26"/>
      <c r="E18" s="31"/>
      <c r="F18" s="29">
        <v>38000</v>
      </c>
      <c r="G18" s="30">
        <f t="shared" si="0"/>
        <v>686803.87999999989</v>
      </c>
    </row>
    <row r="19" spans="1:7" x14ac:dyDescent="0.3">
      <c r="A19" s="24">
        <v>46008</v>
      </c>
      <c r="B19" s="33">
        <v>41372624529</v>
      </c>
      <c r="C19" s="26" t="s">
        <v>84</v>
      </c>
      <c r="D19" s="26"/>
      <c r="E19" s="31"/>
      <c r="F19" s="29">
        <v>144520.5</v>
      </c>
      <c r="G19" s="30">
        <f t="shared" si="0"/>
        <v>542283.37999999989</v>
      </c>
    </row>
    <row r="20" spans="1:7" x14ac:dyDescent="0.3">
      <c r="A20" s="24">
        <v>46008</v>
      </c>
      <c r="B20" s="33">
        <v>41372624289</v>
      </c>
      <c r="C20" s="26" t="s">
        <v>81</v>
      </c>
      <c r="D20" s="26"/>
      <c r="E20" s="31"/>
      <c r="F20" s="29">
        <v>291850.45</v>
      </c>
      <c r="G20" s="30">
        <f t="shared" si="0"/>
        <v>250432.92999999988</v>
      </c>
    </row>
    <row r="21" spans="1:7" x14ac:dyDescent="0.3">
      <c r="A21" s="24">
        <v>46008</v>
      </c>
      <c r="B21" s="33">
        <v>41372624014</v>
      </c>
      <c r="C21" s="26" t="s">
        <v>61</v>
      </c>
      <c r="D21" s="26"/>
      <c r="E21" s="31"/>
      <c r="F21" s="29">
        <v>72092</v>
      </c>
      <c r="G21" s="30">
        <f t="shared" si="0"/>
        <v>178340.92999999988</v>
      </c>
    </row>
    <row r="22" spans="1:7" x14ac:dyDescent="0.3">
      <c r="A22" s="24">
        <v>46008</v>
      </c>
      <c r="B22" s="33">
        <v>41372623795</v>
      </c>
      <c r="C22" s="26" t="s">
        <v>84</v>
      </c>
      <c r="D22" s="26"/>
      <c r="E22" s="31"/>
      <c r="F22" s="29">
        <v>94689.1</v>
      </c>
      <c r="G22" s="30">
        <f t="shared" si="0"/>
        <v>83651.829999999871</v>
      </c>
    </row>
    <row r="23" spans="1:7" x14ac:dyDescent="0.3">
      <c r="A23" s="24">
        <v>46008</v>
      </c>
      <c r="B23" s="33">
        <v>41372623390</v>
      </c>
      <c r="C23" s="26" t="s">
        <v>160</v>
      </c>
      <c r="D23" s="26"/>
      <c r="E23" s="31"/>
      <c r="F23" s="29">
        <v>7975.43</v>
      </c>
      <c r="G23" s="30">
        <f t="shared" si="0"/>
        <v>75676.399999999878</v>
      </c>
    </row>
    <row r="24" spans="1:7" x14ac:dyDescent="0.3">
      <c r="A24" s="24">
        <v>46009</v>
      </c>
      <c r="B24" s="34" t="s">
        <v>161</v>
      </c>
      <c r="C24" s="26" t="s">
        <v>162</v>
      </c>
      <c r="D24" s="26"/>
      <c r="E24" s="31"/>
      <c r="F24" s="29">
        <v>71632.38</v>
      </c>
      <c r="G24" s="30">
        <f t="shared" si="0"/>
        <v>4044.0199999998731</v>
      </c>
    </row>
    <row r="25" spans="1:7" x14ac:dyDescent="0.3">
      <c r="A25" s="24">
        <v>45991</v>
      </c>
      <c r="B25" s="35" t="s">
        <v>163</v>
      </c>
      <c r="C25" s="26" t="s">
        <v>62</v>
      </c>
      <c r="D25" s="26" t="s">
        <v>63</v>
      </c>
      <c r="E25" s="31"/>
      <c r="F25" s="29">
        <v>3100.43</v>
      </c>
      <c r="G25" s="30">
        <f t="shared" si="0"/>
        <v>943.58999999987327</v>
      </c>
    </row>
    <row r="26" spans="1:7" x14ac:dyDescent="0.3">
      <c r="F26" s="36"/>
    </row>
    <row r="27" spans="1:7" x14ac:dyDescent="0.3">
      <c r="F27" s="37"/>
    </row>
    <row r="28" spans="1:7" x14ac:dyDescent="0.3">
      <c r="B28" s="16" t="s">
        <v>64</v>
      </c>
      <c r="C28" s="17"/>
      <c r="D28" s="17"/>
      <c r="E28" s="17" t="s">
        <v>65</v>
      </c>
      <c r="F28" s="19"/>
    </row>
    <row r="29" spans="1:7" x14ac:dyDescent="0.3">
      <c r="B29" s="17" t="s">
        <v>66</v>
      </c>
      <c r="C29" s="17"/>
      <c r="D29" s="17"/>
      <c r="E29" s="17" t="s">
        <v>67</v>
      </c>
      <c r="F29" s="19"/>
    </row>
    <row r="30" spans="1:7" x14ac:dyDescent="0.3">
      <c r="B30" s="17" t="s">
        <v>68</v>
      </c>
      <c r="C30" s="17"/>
      <c r="D30" s="17"/>
      <c r="E30" s="17" t="s">
        <v>69</v>
      </c>
      <c r="F30" s="19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3A47-B5CF-4FA3-88A2-9ED1A9119E57}">
  <dimension ref="A1:G23"/>
  <sheetViews>
    <sheetView tabSelected="1" workbookViewId="0"/>
  </sheetViews>
  <sheetFormatPr baseColWidth="10" defaultRowHeight="14.4" x14ac:dyDescent="0.3"/>
  <cols>
    <col min="1" max="1" width="13.6640625" customWidth="1"/>
    <col min="2" max="2" width="12.6640625" customWidth="1"/>
    <col min="3" max="3" width="27.88671875" customWidth="1"/>
    <col min="4" max="4" width="41.109375" customWidth="1"/>
    <col min="5" max="5" width="12.6640625" customWidth="1"/>
    <col min="6" max="7" width="11.6640625" customWidth="1"/>
  </cols>
  <sheetData>
    <row r="1" spans="1:7" x14ac:dyDescent="0.3">
      <c r="E1" s="38"/>
    </row>
    <row r="2" spans="1:7" x14ac:dyDescent="0.3">
      <c r="E2" s="38"/>
    </row>
    <row r="3" spans="1:7" x14ac:dyDescent="0.3">
      <c r="E3" s="38"/>
    </row>
    <row r="4" spans="1:7" x14ac:dyDescent="0.3">
      <c r="A4" s="53" t="s">
        <v>0</v>
      </c>
      <c r="B4" s="53"/>
      <c r="C4" s="53"/>
      <c r="D4" s="53"/>
      <c r="E4" s="53"/>
      <c r="F4" s="53"/>
      <c r="G4" s="53"/>
    </row>
    <row r="5" spans="1:7" x14ac:dyDescent="0.3">
      <c r="A5" s="53" t="s">
        <v>1</v>
      </c>
      <c r="B5" s="53"/>
      <c r="C5" s="53"/>
      <c r="D5" s="53"/>
      <c r="E5" s="53"/>
      <c r="F5" s="53"/>
      <c r="G5" s="53"/>
    </row>
    <row r="6" spans="1:7" x14ac:dyDescent="0.3">
      <c r="A6" s="53" t="s">
        <v>2</v>
      </c>
      <c r="B6" s="53"/>
      <c r="C6" s="53"/>
      <c r="D6" s="53"/>
      <c r="E6" s="53"/>
      <c r="F6" s="53"/>
      <c r="G6" s="53"/>
    </row>
    <row r="7" spans="1:7" x14ac:dyDescent="0.3">
      <c r="A7" s="53" t="s">
        <v>3</v>
      </c>
      <c r="B7" s="53"/>
      <c r="C7" s="53"/>
      <c r="D7" s="53"/>
      <c r="E7" s="53"/>
      <c r="F7" s="53"/>
      <c r="G7" s="53"/>
    </row>
    <row r="8" spans="1:7" x14ac:dyDescent="0.3">
      <c r="A8" s="53" t="s">
        <v>164</v>
      </c>
      <c r="B8" s="53"/>
      <c r="C8" s="53"/>
      <c r="D8" s="53"/>
      <c r="E8" s="53"/>
      <c r="F8" s="53"/>
      <c r="G8" s="53"/>
    </row>
    <row r="9" spans="1:7" x14ac:dyDescent="0.3">
      <c r="A9" s="53" t="s">
        <v>165</v>
      </c>
      <c r="B9" s="53"/>
      <c r="C9" s="53"/>
      <c r="D9" s="53"/>
      <c r="E9" s="53"/>
      <c r="F9" s="53"/>
      <c r="G9" s="53"/>
    </row>
    <row r="10" spans="1:7" ht="17.399999999999999" x14ac:dyDescent="0.45">
      <c r="A10" s="39" t="s">
        <v>6</v>
      </c>
      <c r="B10" s="40" t="s">
        <v>7</v>
      </c>
      <c r="C10" s="40" t="s">
        <v>8</v>
      </c>
      <c r="D10" s="40" t="s">
        <v>9</v>
      </c>
      <c r="E10" s="41" t="s">
        <v>10</v>
      </c>
      <c r="F10" s="42" t="s">
        <v>11</v>
      </c>
      <c r="G10" s="43" t="s">
        <v>12</v>
      </c>
    </row>
    <row r="11" spans="1:7" x14ac:dyDescent="0.3">
      <c r="A11" s="44">
        <v>45200</v>
      </c>
      <c r="B11" s="45"/>
      <c r="C11" s="46" t="s">
        <v>166</v>
      </c>
      <c r="D11" s="47" t="s">
        <v>166</v>
      </c>
      <c r="E11" s="48"/>
      <c r="F11" s="45"/>
      <c r="G11" s="30">
        <f>+[2]Hoja10!G20</f>
        <v>4624.1700000000137</v>
      </c>
    </row>
    <row r="12" spans="1:7" x14ac:dyDescent="0.3">
      <c r="A12" s="44">
        <v>46008</v>
      </c>
      <c r="B12" s="45"/>
      <c r="C12" s="46" t="s">
        <v>93</v>
      </c>
      <c r="D12" s="47" t="s">
        <v>93</v>
      </c>
      <c r="E12" s="49">
        <v>192699.79</v>
      </c>
      <c r="F12" s="30"/>
      <c r="G12" s="30">
        <f>+G11+E12-F12</f>
        <v>197323.96000000002</v>
      </c>
    </row>
    <row r="13" spans="1:7" x14ac:dyDescent="0.3">
      <c r="A13" s="44">
        <v>46008</v>
      </c>
      <c r="B13" s="45">
        <v>41375743854</v>
      </c>
      <c r="C13" s="46" t="s">
        <v>167</v>
      </c>
      <c r="D13" s="47" t="s">
        <v>168</v>
      </c>
      <c r="E13" s="48"/>
      <c r="F13" s="49">
        <v>159885</v>
      </c>
      <c r="G13" s="30">
        <f t="shared" ref="G13:G17" si="0">+G12+E13-F13</f>
        <v>37438.960000000021</v>
      </c>
    </row>
    <row r="14" spans="1:7" x14ac:dyDescent="0.3">
      <c r="A14" s="44">
        <v>46008</v>
      </c>
      <c r="B14" s="45">
        <v>41374976796</v>
      </c>
      <c r="C14" s="46" t="s">
        <v>169</v>
      </c>
      <c r="D14" s="47" t="s">
        <v>168</v>
      </c>
      <c r="E14" s="48"/>
      <c r="F14" s="49">
        <v>17575</v>
      </c>
      <c r="G14" s="30">
        <f t="shared" si="0"/>
        <v>19863.960000000021</v>
      </c>
    </row>
    <row r="15" spans="1:7" x14ac:dyDescent="0.3">
      <c r="A15" s="44">
        <v>46006</v>
      </c>
      <c r="B15" s="45">
        <v>41374976559</v>
      </c>
      <c r="C15" s="46" t="s">
        <v>58</v>
      </c>
      <c r="D15" s="47" t="s">
        <v>170</v>
      </c>
      <c r="E15" s="48"/>
      <c r="F15" s="49">
        <v>6851.28</v>
      </c>
      <c r="G15" s="30">
        <f t="shared" si="0"/>
        <v>13012.680000000022</v>
      </c>
    </row>
    <row r="16" spans="1:7" x14ac:dyDescent="0.3">
      <c r="A16" s="44">
        <v>45276</v>
      </c>
      <c r="B16" s="45"/>
      <c r="C16" s="46" t="s">
        <v>73</v>
      </c>
      <c r="D16" s="47" t="s">
        <v>171</v>
      </c>
      <c r="E16" s="48"/>
      <c r="F16" s="49">
        <v>9738.7199999999993</v>
      </c>
      <c r="G16" s="30">
        <f t="shared" si="0"/>
        <v>3273.9600000000228</v>
      </c>
    </row>
    <row r="17" spans="1:7" x14ac:dyDescent="0.3">
      <c r="A17" s="44">
        <v>45277</v>
      </c>
      <c r="B17" s="45"/>
      <c r="C17" s="46" t="s">
        <v>62</v>
      </c>
      <c r="D17" s="47"/>
      <c r="E17" s="49"/>
      <c r="F17" s="49">
        <v>531.47</v>
      </c>
      <c r="G17" s="30">
        <f t="shared" si="0"/>
        <v>2742.4900000000225</v>
      </c>
    </row>
    <row r="18" spans="1:7" x14ac:dyDescent="0.3">
      <c r="F18" s="15"/>
    </row>
    <row r="19" spans="1:7" x14ac:dyDescent="0.3">
      <c r="F19" s="15"/>
      <c r="G19" s="15"/>
    </row>
    <row r="20" spans="1:7" x14ac:dyDescent="0.3">
      <c r="B20" s="17" t="s">
        <v>64</v>
      </c>
      <c r="C20" s="17"/>
      <c r="D20" s="17"/>
      <c r="E20" s="17" t="s">
        <v>65</v>
      </c>
    </row>
    <row r="21" spans="1:7" x14ac:dyDescent="0.3">
      <c r="B21" s="17" t="s">
        <v>66</v>
      </c>
      <c r="C21" s="17"/>
      <c r="D21" s="17"/>
      <c r="E21" s="17" t="s">
        <v>67</v>
      </c>
    </row>
    <row r="22" spans="1:7" x14ac:dyDescent="0.3">
      <c r="B22" s="17" t="s">
        <v>68</v>
      </c>
      <c r="C22" s="17"/>
      <c r="D22" s="17"/>
      <c r="E22" s="17" t="s">
        <v>69</v>
      </c>
    </row>
    <row r="23" spans="1:7" x14ac:dyDescent="0.3">
      <c r="B23" s="17"/>
      <c r="C23" s="17"/>
      <c r="D23" s="17"/>
      <c r="E23" s="17"/>
      <c r="F23" s="17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CLINICA</vt:lpstr>
      <vt:lpstr>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2026-01-09T19:23:41Z</cp:lastPrinted>
  <dcterms:created xsi:type="dcterms:W3CDTF">2025-02-07T14:22:22Z</dcterms:created>
  <dcterms:modified xsi:type="dcterms:W3CDTF">2026-01-16T16:29:21Z</dcterms:modified>
</cp:coreProperties>
</file>