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TUBRE 2023 POA Y PORTAL TRANSPARENCIA\"/>
    </mc:Choice>
  </mc:AlternateContent>
  <bookViews>
    <workbookView xWindow="0" yWindow="0" windowWidth="19200" windowHeight="11490" tabRatio="1000"/>
  </bookViews>
  <sheets>
    <sheet name="ERF SRS" sheetId="19" r:id="rId1"/>
  </sheets>
  <externalReferences>
    <externalReference r:id="rId2"/>
  </externalReferences>
  <definedNames>
    <definedName name="_xlnm.Print_Area" localSheetId="0">'ERF SRS'!$B$1:$H$40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9" l="1"/>
  <c r="F18" i="19"/>
  <c r="F11" i="19"/>
  <c r="G7" i="19" l="1"/>
  <c r="G13" i="19"/>
  <c r="G22" i="19"/>
  <c r="G23" i="19" s="1"/>
  <c r="G34" i="19"/>
  <c r="G29" i="19" l="1"/>
  <c r="F34" i="19" l="1"/>
  <c r="F23" i="19"/>
  <c r="F13" i="19"/>
  <c r="F29" i="19" l="1"/>
</calcChain>
</file>

<file path=xl/sharedStrings.xml><?xml version="1.0" encoding="utf-8"?>
<sst xmlns="http://schemas.openxmlformats.org/spreadsheetml/2006/main" count="47" uniqueCount="47">
  <si>
    <t>(Valores en RD$)</t>
  </si>
  <si>
    <t xml:space="preserve"> 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</si>
  <si>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</si>
  <si>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</si>
  <si>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</si>
  <si>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</si>
  <si>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</si>
  <si>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</si>
  <si>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</si>
  <si>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</si>
  <si>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</si>
  <si>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</si>
  <si>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</si>
  <si>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</si>
  <si>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</si>
  <si>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</si>
  <si>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</si>
  <si>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</si>
  <si>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</si>
  <si>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</si>
  <si>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</si>
  <si>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</si>
  <si>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</si>
  <si>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</si>
  <si>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</si>
  <si>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</si>
  <si>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</si>
  <si>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</si>
  <si>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</si>
  <si>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</si>
  <si>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</si>
  <si>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</si>
  <si>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</si>
  <si>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>Resultados positivos (ahorro) / negativo (desahorro)</t>
  </si>
  <si>
    <t>Suministros y materiales para consumo</t>
  </si>
  <si>
    <t>Ingresos por transacciones con contraprestación</t>
  </si>
  <si>
    <t>Estado de Rendimiento Financiero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</si>
  <si>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</si>
  <si>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</si>
  <si>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</si>
  <si>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</si>
  <si>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</si>
  <si>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</si>
  <si>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</si>
  <si>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</si>
  <si>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</si>
  <si>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31 Octubre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</si>
</sst>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  <numFmt numFmtId="169" formatCode="#,##0.000000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7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B1" workbookViewId="0">
      <selection activeCell="F17" sqref="F17"/>
    </sheetView>
  </sheetViews>
  <sheetFormatPr baseColWidth="10" defaultColWidth="11.42578125" defaultRowHeight="15" x14ac:dyDescent="0.25"/>
  <cols>
    <col min="1" max="1" width="5.42578125" style="3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2"/>
  </cols>
  <sheetData>
    <row r="1" spans="1:10" x14ac:dyDescent="0.25">
      <c r="A1" s="20"/>
      <c r="B1" s="6"/>
      <c r="C1" s="6"/>
      <c r="D1" s="6"/>
      <c r="E1" s="6"/>
      <c r="F1" s="6"/>
      <c r="G1" s="6"/>
    </row>
    <row r="2" spans="1:10" ht="15.75" x14ac:dyDescent="0.25">
      <c r="A2" s="20"/>
      <c r="B2" s="6"/>
      <c r="C2" s="27" t="s">
        <v>39</v>
      </c>
      <c r="D2" s="27"/>
      <c r="E2" s="27"/>
      <c r="F2" s="27"/>
      <c r="G2" s="27"/>
    </row>
    <row r="3" spans="1:10" ht="15.75" x14ac:dyDescent="0.25">
      <c r="A3" s="20"/>
      <c r="B3" s="6"/>
      <c r="C3" s="27" t="s">
        <v>36</v>
      </c>
      <c r="D3" s="27"/>
      <c r="E3" s="27"/>
      <c r="F3" s="27"/>
      <c r="G3" s="27"/>
    </row>
    <row r="4" spans="1:10" ht="15.75" x14ac:dyDescent="0.25">
      <c r="A4" s="20"/>
      <c r="B4" s="6"/>
      <c r="C4" s="27" t="s">
        <v>46</v>
      </c>
      <c r="D4" s="27"/>
      <c r="E4" s="27"/>
      <c r="F4" s="27"/>
      <c r="G4" s="27"/>
    </row>
    <row r="5" spans="1:10" ht="15.75" x14ac:dyDescent="0.25">
      <c r="A5" s="20"/>
      <c r="B5" s="6"/>
      <c r="C5" s="27" t="s">
        <v>0</v>
      </c>
      <c r="D5" s="27"/>
      <c r="E5" s="27"/>
      <c r="F5" s="27"/>
      <c r="G5" s="27"/>
    </row>
    <row r="6" spans="1:10" x14ac:dyDescent="0.25">
      <c r="A6" s="20"/>
      <c r="B6" s="6"/>
      <c r="C6" s="6"/>
      <c r="D6" s="9"/>
      <c r="E6" s="9"/>
      <c r="F6" s="6"/>
      <c r="G6" s="6"/>
    </row>
    <row r="7" spans="1:10" x14ac:dyDescent="0.25">
      <c r="A7" s="20"/>
      <c r="B7" s="6"/>
      <c r="C7" s="6"/>
      <c r="D7" s="6"/>
      <c r="E7" s="6"/>
      <c r="F7" s="21">
        <v>2023</v>
      </c>
      <c r="G7" s="21">
        <f>+[1]ESF!H7</f>
        <v>2016</v>
      </c>
    </row>
    <row r="8" spans="1:10" x14ac:dyDescent="0.25">
      <c r="A8" s="20"/>
      <c r="B8" s="6"/>
      <c r="C8" s="10" t="s">
        <v>37</v>
      </c>
      <c r="D8" s="11"/>
      <c r="E8" s="11"/>
      <c r="F8" s="12"/>
      <c r="G8" s="13"/>
      <c r="J8" s="7"/>
    </row>
    <row r="9" spans="1:10" x14ac:dyDescent="0.25">
      <c r="A9" s="20" t="s">
        <v>17</v>
      </c>
      <c r="B9" s="6"/>
      <c r="C9" s="6"/>
      <c r="D9" s="6" t="s">
        <v>2</v>
      </c>
      <c r="E9" s="6"/>
      <c r="F9" s="14"/>
      <c r="G9" s="14"/>
      <c r="J9" s="7"/>
    </row>
    <row r="10" spans="1:10" x14ac:dyDescent="0.25">
      <c r="A10" s="20" t="s">
        <v>18</v>
      </c>
      <c r="B10" s="6"/>
      <c r="C10" s="6"/>
      <c r="D10" s="6" t="s">
        <v>35</v>
      </c>
      <c r="E10" s="6"/>
      <c r="F10" s="14">
        <v>358275</v>
      </c>
      <c r="G10" s="14"/>
      <c r="J10" s="7"/>
    </row>
    <row r="11" spans="1:10" x14ac:dyDescent="0.25">
      <c r="A11" s="20" t="s">
        <v>19</v>
      </c>
      <c r="B11" s="6"/>
      <c r="C11" s="6"/>
      <c r="D11" s="6" t="s">
        <v>32</v>
      </c>
      <c r="E11" s="6"/>
      <c r="F11" s="14">
        <f>12036921.68+924001.45+1548243.21+192790.77+191815.67</f>
        <v>14893772.779999999</v>
      </c>
      <c r="G11" s="14"/>
      <c r="J11" s="7"/>
    </row>
    <row r="12" spans="1:10" x14ac:dyDescent="0.25">
      <c r="A12" s="20" t="s">
        <v>20</v>
      </c>
      <c r="B12" s="6"/>
      <c r="C12" s="6"/>
      <c r="D12" s="6" t="s">
        <v>3</v>
      </c>
      <c r="E12" s="6"/>
      <c r="F12" s="16"/>
      <c r="G12" s="14"/>
      <c r="H12" s="7"/>
      <c r="J12" s="7"/>
    </row>
    <row r="13" spans="1:10" x14ac:dyDescent="0.25">
      <c r="A13" s="20"/>
      <c r="B13" s="6"/>
      <c r="C13" s="10" t="s">
        <v>13</v>
      </c>
      <c r="D13" s="6"/>
      <c r="E13" s="6"/>
      <c r="F13" s="17">
        <f>SUM(F9:F12)</f>
        <v>15252047.779999999</v>
      </c>
      <c r="G13" s="17">
        <f>SUM(G9:G12)</f>
        <v>0</v>
      </c>
      <c r="J13" s="7"/>
    </row>
    <row r="14" spans="1:10" x14ac:dyDescent="0.25">
      <c r="A14" s="20"/>
      <c r="B14" s="6"/>
      <c r="C14" s="6"/>
      <c r="D14" s="6" t="s">
        <v>1</v>
      </c>
      <c r="E14" s="6"/>
      <c r="F14" s="14"/>
      <c r="G14" s="14"/>
    </row>
    <row r="15" spans="1:10" x14ac:dyDescent="0.25">
      <c r="A15" s="20"/>
      <c r="B15" s="6"/>
      <c r="C15" s="10" t="s">
        <v>38</v>
      </c>
      <c r="D15" s="6"/>
      <c r="E15" s="6"/>
      <c r="F15" s="15"/>
      <c r="G15" s="15"/>
      <c r="J15" s="7"/>
    </row>
    <row r="16" spans="1:10" x14ac:dyDescent="0.25">
      <c r="A16" s="20" t="s">
        <v>21</v>
      </c>
      <c r="B16" s="6"/>
      <c r="C16" s="6"/>
      <c r="D16" s="6" t="s">
        <v>4</v>
      </c>
      <c r="E16" s="6"/>
      <c r="F16" s="14">
        <f>1764788.57+1296092.32+140000+25185+127704.37+111988.3+18928.6+168750</f>
        <v>3653437.16</v>
      </c>
      <c r="G16" s="14"/>
      <c r="H16" s="23"/>
      <c r="I16" s="25"/>
      <c r="J16" s="7"/>
    </row>
    <row r="17" spans="1:13" x14ac:dyDescent="0.25">
      <c r="A17" s="20" t="s">
        <v>22</v>
      </c>
      <c r="B17" s="6"/>
      <c r="C17" s="6"/>
      <c r="D17" s="6" t="s">
        <v>5</v>
      </c>
      <c r="E17" s="6"/>
      <c r="F17" s="14"/>
      <c r="G17" s="14"/>
      <c r="J17" s="7"/>
    </row>
    <row r="18" spans="1:13" x14ac:dyDescent="0.25">
      <c r="A18" s="20" t="s">
        <v>23</v>
      </c>
      <c r="B18" s="6"/>
      <c r="C18" s="6"/>
      <c r="D18" s="6" t="s">
        <v>34</v>
      </c>
      <c r="E18" s="6"/>
      <c r="F18" s="14">
        <f>360045.92+209483.02+25016+591671.54+25200+213875+20101.95+2131265.5</f>
        <v>3576658.9299999997</v>
      </c>
      <c r="G18" s="14"/>
      <c r="J18" s="7"/>
      <c r="K18" s="4"/>
      <c r="M18" s="8"/>
    </row>
    <row r="19" spans="1:13" x14ac:dyDescent="0.25">
      <c r="A19" s="20" t="s">
        <v>24</v>
      </c>
      <c r="B19" s="6"/>
      <c r="C19" s="6"/>
      <c r="D19" s="6" t="s">
        <v>6</v>
      </c>
      <c r="E19" s="6"/>
      <c r="F19" s="14">
        <v>45875.55</v>
      </c>
      <c r="G19" s="14"/>
      <c r="J19" s="7"/>
    </row>
    <row r="20" spans="1:13" x14ac:dyDescent="0.25">
      <c r="A20" s="20" t="s">
        <v>25</v>
      </c>
      <c r="B20" s="6"/>
      <c r="C20" s="6"/>
      <c r="D20" s="6" t="s">
        <v>7</v>
      </c>
      <c r="E20" s="6"/>
      <c r="F20" s="14">
        <v>0</v>
      </c>
      <c r="G20" s="14"/>
      <c r="J20" s="7"/>
    </row>
    <row r="21" spans="1:13" x14ac:dyDescent="0.25">
      <c r="A21" s="20" t="s">
        <v>26</v>
      </c>
      <c r="B21" s="6"/>
      <c r="C21" s="6"/>
      <c r="D21" s="6" t="s">
        <v>8</v>
      </c>
      <c r="E21" s="6"/>
      <c r="F21" s="14">
        <v>0</v>
      </c>
      <c r="G21" s="16"/>
      <c r="I21" s="7"/>
      <c r="J21" s="7"/>
      <c r="K21" s="4"/>
      <c r="M21" s="8"/>
    </row>
    <row r="22" spans="1:13" x14ac:dyDescent="0.25">
      <c r="A22" s="20" t="s">
        <v>27</v>
      </c>
      <c r="B22" s="6"/>
      <c r="C22" s="6"/>
      <c r="D22" s="6" t="s">
        <v>9</v>
      </c>
      <c r="E22" s="6"/>
      <c r="F22" s="16">
        <v>21745.11</v>
      </c>
      <c r="G22" s="14" t="e">
        <f>SUMIF([1]BC!B:B,[1]ERF!A22,[1]BC!G:G)</f>
        <v>#VALUE!</v>
      </c>
      <c r="J22" s="7"/>
    </row>
    <row r="23" spans="1:13" x14ac:dyDescent="0.25">
      <c r="A23" s="20"/>
      <c r="B23" s="6"/>
      <c r="C23" s="10" t="s">
        <v>14</v>
      </c>
      <c r="D23" s="6"/>
      <c r="E23" s="6"/>
      <c r="F23" s="17">
        <f>SUM(F16:F22)</f>
        <v>7297716.75</v>
      </c>
      <c r="G23" s="17" t="e">
        <f>SUM(G16:G22)</f>
        <v>#VALUE!</v>
      </c>
      <c r="I23" s="26"/>
      <c r="J23" s="7"/>
    </row>
    <row r="24" spans="1:13" x14ac:dyDescent="0.25">
      <c r="A24" s="20"/>
      <c r="B24" s="6"/>
      <c r="C24" s="22"/>
      <c r="D24" s="6"/>
      <c r="E24" s="6"/>
      <c r="F24" s="14"/>
      <c r="G24" s="14"/>
      <c r="I24" s="5"/>
      <c r="J24" s="7"/>
    </row>
    <row r="25" spans="1:13" x14ac:dyDescent="0.25">
      <c r="A25" s="20" t="s">
        <v>28</v>
      </c>
      <c r="B25" s="6"/>
      <c r="C25" s="6"/>
      <c r="D25" s="6" t="s">
        <v>15</v>
      </c>
      <c r="E25" s="6"/>
      <c r="F25" s="14">
        <v>0</v>
      </c>
      <c r="G25" s="14">
        <v>0</v>
      </c>
      <c r="J25" s="7"/>
    </row>
    <row r="26" spans="1:13" x14ac:dyDescent="0.25">
      <c r="A26" s="20"/>
      <c r="B26" s="6"/>
      <c r="C26" s="6"/>
      <c r="D26" s="6"/>
      <c r="E26" s="6"/>
      <c r="F26" s="14"/>
      <c r="G26" s="14"/>
      <c r="J26" s="7"/>
    </row>
    <row r="27" spans="1:13" x14ac:dyDescent="0.25">
      <c r="A27" s="20" t="s">
        <v>29</v>
      </c>
      <c r="B27" s="6"/>
      <c r="C27" s="6"/>
      <c r="D27" s="6" t="s">
        <v>10</v>
      </c>
      <c r="E27" s="6"/>
      <c r="F27" s="14">
        <v>0</v>
      </c>
      <c r="G27" s="14">
        <v>0</v>
      </c>
      <c r="J27" s="7"/>
    </row>
    <row r="28" spans="1:13" x14ac:dyDescent="0.25">
      <c r="A28" s="20"/>
      <c r="B28" s="6"/>
      <c r="C28" s="6"/>
      <c r="D28" s="6"/>
      <c r="E28" s="6"/>
      <c r="F28" s="14"/>
      <c r="G28" s="14"/>
    </row>
    <row r="29" spans="1:13" ht="15.75" thickBot="1" x14ac:dyDescent="0.3">
      <c r="A29" s="20"/>
      <c r="B29" s="6"/>
      <c r="C29" s="10" t="s">
        <v>33</v>
      </c>
      <c r="D29" s="6"/>
      <c r="E29" s="6"/>
      <c r="F29" s="19">
        <f>+F13-F23+F25+F27</f>
        <v>7954331.0299999993</v>
      </c>
      <c r="G29" s="19" t="e">
        <f>+G13-G23+G25+G27</f>
        <v>#VALUE!</v>
      </c>
      <c r="J29" s="7"/>
    </row>
    <row r="30" spans="1:13" ht="15.75" thickTop="1" x14ac:dyDescent="0.25">
      <c r="A30" s="20"/>
      <c r="B30" s="6"/>
      <c r="C30" s="10"/>
      <c r="D30" s="6"/>
      <c r="E30" s="6"/>
      <c r="F30" s="14"/>
      <c r="G30" s="14"/>
    </row>
    <row r="31" spans="1:13" x14ac:dyDescent="0.25">
      <c r="A31" s="20"/>
      <c r="B31" s="6"/>
      <c r="C31" s="22" t="s">
        <v>11</v>
      </c>
      <c r="D31" s="6"/>
      <c r="E31" s="6"/>
      <c r="F31" s="14"/>
      <c r="G31" s="14"/>
      <c r="J31" s="7"/>
    </row>
    <row r="32" spans="1:13" x14ac:dyDescent="0.25">
      <c r="A32" s="20" t="s">
        <v>30</v>
      </c>
      <c r="B32" s="6"/>
      <c r="C32" s="10"/>
      <c r="D32" s="6" t="s">
        <v>16</v>
      </c>
      <c r="E32" s="6"/>
      <c r="F32" s="14">
        <v>0</v>
      </c>
      <c r="G32" s="14">
        <v>0</v>
      </c>
      <c r="J32" s="7"/>
    </row>
    <row r="33" spans="1:10" x14ac:dyDescent="0.25">
      <c r="A33" s="20" t="s">
        <v>31</v>
      </c>
      <c r="B33" s="6"/>
      <c r="C33" s="6"/>
      <c r="D33" s="6" t="s">
        <v>12</v>
      </c>
      <c r="E33" s="6"/>
      <c r="F33" s="16">
        <v>0</v>
      </c>
      <c r="G33" s="16">
        <v>0</v>
      </c>
      <c r="J33" s="7"/>
    </row>
    <row r="34" spans="1:10" ht="15.75" thickBot="1" x14ac:dyDescent="0.3">
      <c r="A34" s="20"/>
      <c r="B34" s="6"/>
      <c r="C34" s="10"/>
      <c r="D34" s="6"/>
      <c r="E34" s="6"/>
      <c r="F34" s="19">
        <f>SUM(F32:F33)</f>
        <v>0</v>
      </c>
      <c r="G34" s="19">
        <f>SUM(G32:G33)</f>
        <v>0</v>
      </c>
      <c r="J34" s="7"/>
    </row>
    <row r="35" spans="1:10" ht="15.75" thickTop="1" x14ac:dyDescent="0.25">
      <c r="A35" s="20"/>
      <c r="B35" s="6"/>
      <c r="C35" s="10"/>
      <c r="D35" s="6"/>
      <c r="E35" s="6"/>
      <c r="F35" s="14"/>
      <c r="G35" s="14"/>
    </row>
    <row r="36" spans="1:10" x14ac:dyDescent="0.25">
      <c r="A36" s="20"/>
      <c r="B36" s="6"/>
      <c r="C36" s="6"/>
      <c r="D36" s="6"/>
      <c r="E36" s="6"/>
      <c r="F36" s="14"/>
      <c r="G36" s="14"/>
    </row>
    <row r="37" spans="1:10" x14ac:dyDescent="0.25">
      <c r="A37" s="20"/>
      <c r="B37" s="6"/>
      <c r="C37" s="28"/>
      <c r="D37" s="28"/>
      <c r="E37" s="28"/>
      <c r="F37" s="28"/>
      <c r="G37" s="28"/>
    </row>
    <row r="38" spans="1:10" x14ac:dyDescent="0.25">
      <c r="A38" s="20"/>
      <c r="B38" s="6"/>
      <c r="C38" s="6"/>
      <c r="D38" s="10" t="s">
        <v>40</v>
      </c>
      <c r="E38" s="10"/>
      <c r="F38" s="24" t="s">
        <v>44</v>
      </c>
      <c r="G38" s="6"/>
    </row>
    <row r="39" spans="1:10" x14ac:dyDescent="0.25">
      <c r="A39" s="20"/>
      <c r="B39" s="6"/>
      <c r="C39" s="6"/>
      <c r="D39" s="24" t="s">
        <v>41</v>
      </c>
      <c r="E39" s="6"/>
      <c r="F39" s="24" t="s">
        <v>43</v>
      </c>
      <c r="G39" s="6"/>
    </row>
    <row r="40" spans="1:10" x14ac:dyDescent="0.25">
      <c r="A40" s="20"/>
      <c r="B40" s="6"/>
      <c r="C40" s="6"/>
      <c r="D40" s="24" t="s">
        <v>42</v>
      </c>
      <c r="E40" s="6"/>
      <c r="F40" s="18" t="s">
        <v>45</v>
      </c>
      <c r="G40" s="14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 SRS</vt:lpstr>
      <vt:lpstr>'ERF SRS'!Área_de_impresión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2023-11-29T13:10:34Z</cp:lastPrinted>
  <dcterms:created xsi:type="dcterms:W3CDTF">2018-05-02T13:48:18Z</dcterms:created>
  <dcterms:modified xsi:type="dcterms:W3CDTF">2023-11-29T14:08:01Z</dcterms:modified>
</cp:coreProperties>
</file>