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8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opor\Desktop\AÑO 2025 PORTAL TRANSPARENCIA YN POA\MAYO 2025 POA Y PORTAL TRANSPARENCIA\"/>
    </mc:Choice>
  </mc:AlternateContent>
  <xr:revisionPtr revIDLastSave="0" documentId="8_{9FB7206D-2F67-4BF7-9E5C-CF0DAB96D9D5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P2 Presupuesto Aprobado-Ejec " sheetId="2" r:id="rId1"/>
    <sheet name="P3 Ejecucion " sheetId="3" state="hidden" r:id="rId2"/>
  </sheets>
  <definedNames>
    <definedName name="_xlnm.Print_Area" localSheetId="0">'P2 Presupuesto Aprobado-Ejec '!$A$1:$P$96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O27" i="2" l="1"/>
  <c r="C27" i="2" l="1"/>
  <c r="D27" i="2"/>
  <c r="E27" i="2"/>
  <c r="F27" i="2"/>
  <c r="G27" i="2"/>
  <c r="H27" i="2"/>
  <c r="I27" i="2"/>
  <c r="J27" i="2"/>
  <c r="K27" i="2"/>
  <c r="L27" i="2"/>
  <c r="M27" i="2"/>
  <c r="N27" i="2"/>
  <c r="C53" i="2" l="1"/>
  <c r="D53" i="2"/>
  <c r="E53" i="2"/>
  <c r="F53" i="2"/>
  <c r="G53" i="2"/>
  <c r="H53" i="2"/>
  <c r="I53" i="2"/>
  <c r="J53" i="2"/>
  <c r="C37" i="2"/>
  <c r="D37" i="2"/>
  <c r="E37" i="2"/>
  <c r="F37" i="2"/>
  <c r="G37" i="2"/>
  <c r="H37" i="2"/>
  <c r="I37" i="2"/>
  <c r="J37" i="2"/>
  <c r="B82" i="2" l="1"/>
  <c r="B79" i="2"/>
  <c r="B76" i="2"/>
  <c r="B68" i="2"/>
  <c r="B63" i="2"/>
  <c r="B46" i="2"/>
  <c r="P83" i="2"/>
  <c r="P81" i="2"/>
  <c r="P80" i="2"/>
  <c r="P78" i="2"/>
  <c r="P77" i="2"/>
  <c r="P75" i="2"/>
  <c r="P74" i="2"/>
  <c r="P73" i="2"/>
  <c r="P72" i="2"/>
  <c r="P71" i="2"/>
  <c r="P70" i="2"/>
  <c r="P69" i="2"/>
  <c r="P67" i="2"/>
  <c r="P66" i="2"/>
  <c r="P65" i="2"/>
  <c r="P64" i="2"/>
  <c r="P62" i="2"/>
  <c r="P61" i="2"/>
  <c r="P60" i="2"/>
  <c r="P59" i="2"/>
  <c r="P58" i="2"/>
  <c r="P57" i="2"/>
  <c r="P56" i="2"/>
  <c r="P55" i="2"/>
  <c r="P54" i="2"/>
  <c r="P52" i="2"/>
  <c r="P51" i="2"/>
  <c r="P50" i="2"/>
  <c r="P49" i="2"/>
  <c r="P48" i="2"/>
  <c r="P47" i="2"/>
  <c r="P45" i="2"/>
  <c r="P44" i="2"/>
  <c r="P43" i="2"/>
  <c r="P42" i="2"/>
  <c r="P41" i="2"/>
  <c r="P40" i="2"/>
  <c r="P39" i="2"/>
  <c r="P38" i="2"/>
  <c r="P36" i="2"/>
  <c r="P35" i="2"/>
  <c r="P34" i="2"/>
  <c r="P33" i="2"/>
  <c r="P32" i="2"/>
  <c r="P31" i="2"/>
  <c r="P30" i="2"/>
  <c r="P29" i="2"/>
  <c r="P28" i="2"/>
  <c r="P26" i="2"/>
  <c r="P25" i="2"/>
  <c r="P24" i="2"/>
  <c r="P23" i="2"/>
  <c r="P22" i="2"/>
  <c r="P21" i="2"/>
  <c r="P20" i="2"/>
  <c r="P19" i="2"/>
  <c r="P18" i="2"/>
  <c r="P13" i="2"/>
  <c r="P14" i="2"/>
  <c r="P15" i="2"/>
  <c r="P16" i="2"/>
  <c r="P12" i="2"/>
  <c r="C82" i="2"/>
  <c r="D82" i="2"/>
  <c r="E82" i="2"/>
  <c r="F82" i="2"/>
  <c r="G82" i="2"/>
  <c r="H82" i="2"/>
  <c r="I82" i="2"/>
  <c r="J82" i="2"/>
  <c r="K82" i="2"/>
  <c r="L82" i="2"/>
  <c r="M82" i="2"/>
  <c r="N82" i="2"/>
  <c r="O82" i="2"/>
  <c r="P82" i="2"/>
  <c r="C79" i="2"/>
  <c r="D79" i="2"/>
  <c r="E79" i="2"/>
  <c r="F79" i="2"/>
  <c r="G79" i="2"/>
  <c r="H79" i="2"/>
  <c r="I79" i="2"/>
  <c r="J79" i="2"/>
  <c r="K79" i="2"/>
  <c r="L79" i="2"/>
  <c r="M79" i="2"/>
  <c r="N79" i="2"/>
  <c r="O79" i="2"/>
  <c r="C76" i="2"/>
  <c r="D76" i="2"/>
  <c r="E76" i="2"/>
  <c r="F76" i="2"/>
  <c r="G76" i="2"/>
  <c r="H76" i="2"/>
  <c r="I76" i="2"/>
  <c r="J76" i="2"/>
  <c r="K76" i="2"/>
  <c r="L76" i="2"/>
  <c r="M76" i="2"/>
  <c r="N76" i="2"/>
  <c r="O76" i="2"/>
  <c r="C68" i="2"/>
  <c r="D68" i="2"/>
  <c r="E68" i="2"/>
  <c r="F68" i="2"/>
  <c r="G68" i="2"/>
  <c r="H68" i="2"/>
  <c r="I68" i="2"/>
  <c r="J68" i="2"/>
  <c r="K68" i="2"/>
  <c r="L68" i="2"/>
  <c r="M68" i="2"/>
  <c r="N68" i="2"/>
  <c r="O68" i="2"/>
  <c r="C63" i="2"/>
  <c r="D63" i="2"/>
  <c r="E63" i="2"/>
  <c r="F63" i="2"/>
  <c r="G63" i="2"/>
  <c r="H63" i="2"/>
  <c r="I63" i="2"/>
  <c r="J63" i="2"/>
  <c r="K63" i="2"/>
  <c r="L63" i="2"/>
  <c r="M63" i="2"/>
  <c r="N63" i="2"/>
  <c r="O63" i="2"/>
  <c r="K53" i="2"/>
  <c r="L53" i="2"/>
  <c r="M53" i="2"/>
  <c r="N53" i="2"/>
  <c r="O53" i="2"/>
  <c r="C46" i="2"/>
  <c r="D46" i="2"/>
  <c r="E46" i="2"/>
  <c r="F46" i="2"/>
  <c r="G46" i="2"/>
  <c r="H46" i="2"/>
  <c r="I46" i="2"/>
  <c r="J46" i="2"/>
  <c r="K46" i="2"/>
  <c r="L46" i="2"/>
  <c r="M46" i="2"/>
  <c r="N46" i="2"/>
  <c r="O46" i="2"/>
  <c r="K37" i="2"/>
  <c r="L37" i="2"/>
  <c r="M37" i="2"/>
  <c r="N37" i="2"/>
  <c r="O37" i="2"/>
  <c r="C17" i="2"/>
  <c r="D17" i="2"/>
  <c r="E17" i="2"/>
  <c r="F17" i="2"/>
  <c r="G17" i="2"/>
  <c r="H17" i="2"/>
  <c r="I17" i="2"/>
  <c r="J17" i="2"/>
  <c r="K17" i="2"/>
  <c r="L17" i="2"/>
  <c r="M17" i="2"/>
  <c r="N17" i="2"/>
  <c r="O17" i="2"/>
  <c r="C11" i="2"/>
  <c r="D11" i="2"/>
  <c r="E11" i="2"/>
  <c r="F11" i="2"/>
  <c r="G11" i="2"/>
  <c r="H11" i="2"/>
  <c r="I11" i="2"/>
  <c r="J11" i="2"/>
  <c r="K11" i="2"/>
  <c r="L11" i="2"/>
  <c r="M11" i="2"/>
  <c r="N11" i="2"/>
  <c r="O11" i="2"/>
  <c r="N84" i="2" l="1"/>
  <c r="M84" i="2"/>
  <c r="J84" i="2"/>
  <c r="K84" i="2"/>
  <c r="P76" i="2"/>
  <c r="C84" i="2"/>
  <c r="I84" i="2"/>
  <c r="G84" i="2"/>
  <c r="F84" i="2"/>
  <c r="E84" i="2"/>
  <c r="L84" i="2"/>
  <c r="H84" i="2"/>
  <c r="D84" i="2"/>
  <c r="B37" i="2"/>
  <c r="P79" i="2"/>
  <c r="P63" i="2"/>
  <c r="P68" i="2"/>
  <c r="P46" i="2"/>
  <c r="P53" i="2"/>
  <c r="P37" i="2"/>
  <c r="P17" i="2"/>
  <c r="B27" i="2"/>
  <c r="B11" i="2"/>
  <c r="B17" i="2"/>
  <c r="B53" i="2"/>
  <c r="P27" i="2"/>
  <c r="P11" i="2"/>
  <c r="H10" i="2"/>
  <c r="O10" i="2"/>
  <c r="G10" i="2"/>
  <c r="O84" i="2"/>
  <c r="L10" i="2"/>
  <c r="R51" i="2" s="1"/>
  <c r="D10" i="2"/>
  <c r="K10" i="2"/>
  <c r="C10" i="2"/>
  <c r="N10" i="2"/>
  <c r="F10" i="2"/>
  <c r="M10" i="2"/>
  <c r="I10" i="2"/>
  <c r="E10" i="2"/>
  <c r="J10" i="2"/>
  <c r="B10" i="2" l="1"/>
  <c r="B84" i="2"/>
  <c r="P10" i="2"/>
  <c r="P84" i="2"/>
</calcChain>
</file>

<file path=xl/sharedStrings.xml><?xml version="1.0" encoding="utf-8"?>
<sst xmlns="http://schemas.openxmlformats.org/spreadsheetml/2006/main" count="200" uniqueCount="110">
  <si>
    <t>2 - GASTOS</t>
  </si>
  <si>
    <t>2.1 - REMUNERACIONES Y CONTRIBUCIONES</t>
  </si>
  <si>
    <t>2.1.1 - REMUNERACIONES</t>
  </si>
  <si>
    <t>2.1.2 - SOBRESUELDOS</t>
  </si>
  <si>
    <t>2.1.3 - DIETAS Y GASTOS DE REPRESENTACIÓN</t>
  </si>
  <si>
    <t>2.1.4 - GRATIFICACIONES Y BONIFICACIONES</t>
  </si>
  <si>
    <t>2.1.5 - CONTRIBUCIONES A LA SEGURIDAD SOCIAL</t>
  </si>
  <si>
    <t>2.2 - CONTRATACIÓN DE SERVICIOS</t>
  </si>
  <si>
    <t>2.2.1 - SERVICIOS BÁSICOS</t>
  </si>
  <si>
    <t>2.2.2 - PUBLICIDAD, IMPRESIÓN Y ENCUADERNACIÓN</t>
  </si>
  <si>
    <t>2.2.3 - VIÁTICOS</t>
  </si>
  <si>
    <t>2.2.4 - TRANSPORTE Y ALMACENAJE</t>
  </si>
  <si>
    <t>2.2.5 - ALQUILERES Y RENTAS</t>
  </si>
  <si>
    <t>2.2.6 - SEGUROS</t>
  </si>
  <si>
    <t>2.2.7 - SERVICIOS DE CONSERVACIÓN, REPARACIONES MENORES E INSTALACIONES TEMPORALES</t>
  </si>
  <si>
    <t>2.2.8 - OTROS SERVICIOS NO INCLUIDOS EN CONCEPTOS ANTERIORES</t>
  </si>
  <si>
    <t>2.2.9 - OTRAS CONTRATACIONES DE SERVICIOS</t>
  </si>
  <si>
    <t>2.3 - MATERIALES Y SUMINISTROS</t>
  </si>
  <si>
    <t>2.3.1 - ALIMENTOS Y PRODUCTOS AGROFORESTALES</t>
  </si>
  <si>
    <t>2.3.2 - TEXTILES Y VESTUARIOS</t>
  </si>
  <si>
    <t>2.3.3 - PRODUCTOS DE PAPEL, CARTÓN E IMPRESOS</t>
  </si>
  <si>
    <t>2.3.4 - PRODUCTOS FARMACÉUTICOS</t>
  </si>
  <si>
    <t>2.3.5 - PRODUCTOS DE CUERO, CAUCHO Y PLÁSTICO</t>
  </si>
  <si>
    <t>2.3.6 - PRODUCTOS DE MINERALES, METÁLICOS Y NO METÁLICOS</t>
  </si>
  <si>
    <t>2.3.7 - COMBUSTIBLES, LUBRICANTES, PRODUCTOS QUÍMICOS Y CONEXOS</t>
  </si>
  <si>
    <t>2.3.8 - GASTOS QUE SE ASIGNARÁN DURANTE EL EJERCICIO (ART. 32 Y 33 LEY 423-06)</t>
  </si>
  <si>
    <t>2.3.9 - PRODUCTOS Y ÚTILES VARIOS</t>
  </si>
  <si>
    <t>2.4 - TRANSFERENCIAS CORRIENTES</t>
  </si>
  <si>
    <t>2.4.1 - TRANSFERENCIAS CORRIENTES AL SECTOR PRIVADO</t>
  </si>
  <si>
    <t>2.4.2 - TRANSFERENCIAS CORRIENTES AL  GOBIERNO GENERAL NACIONAL</t>
  </si>
  <si>
    <t>2.4.3 - TRANSFERENCIAS CORRIENTES A GOBIERNOS GENERALES LOCALES</t>
  </si>
  <si>
    <t>2.4.4 - TRANSFERENCIAS CORRIENTES A EMPRESAS PÚBLICAS NO FINANCIERAS</t>
  </si>
  <si>
    <t>2.4.5 - TRANSFERENCIAS CORRIENTES A INSTITUCIONES PÚBLICAS FINANCIERAS</t>
  </si>
  <si>
    <t>2.4.6 - SUBVENCIONES</t>
  </si>
  <si>
    <t>2.4.7 - TRANSFERENCIAS CORRIENTES AL SECTOR EXTERNO</t>
  </si>
  <si>
    <t>2.4.9 - TRANSFERENCIAS CORRIENTES A OTRAS INSTITUCIONES PÚBLICAS</t>
  </si>
  <si>
    <t>2.5 - TRANSFERENCIAS DE CAPITAL</t>
  </si>
  <si>
    <t>2.5.1 - TRANSFERENCIAS DE CAPITAL AL SECTOR PRIVADO</t>
  </si>
  <si>
    <t>2.5.2 - TRANSFERENCIAS DE CAPITAL AL GOBIERNO GENERAL  NACIONAL</t>
  </si>
  <si>
    <t>2.5.3 - TRANSFERENCIAS DE CAPITAL A GOBIERNOS GENERALES LOCALES</t>
  </si>
  <si>
    <t>2.5.4 - TRANSFERENCIAS DE CAPITAL  A EMPRESAS PÚBLICAS NO FINANCIERAS</t>
  </si>
  <si>
    <t>2.5.6 - TRANSFERENCIAS DE CAPITAL AL SECTOR EXTERNO</t>
  </si>
  <si>
    <t>2.5.9 - TRANSFERENCIAS DE CAPITAL A OTRAS INSTITUCIONES PÚBLICAS</t>
  </si>
  <si>
    <t>2.6 - BIENES MUEBLES, INMUEBLES E INTANGIBLES</t>
  </si>
  <si>
    <t>2.6.1 - MOBILIARIO Y EQUIPO</t>
  </si>
  <si>
    <t>2.6.2 - MOBILIARIO Y EQUIPO AUDIOVISUAL, RECREATIVO Y EDUCACIONAL</t>
  </si>
  <si>
    <t>2.6.3 - EQUIPO E INSTRUMENTAL, CIENTÍFICO Y LABORATORIO</t>
  </si>
  <si>
    <t>2.6.4 - VEHÍCULOS Y EQUIPO DE TRANSPORTE, TRACCIÓN Y ELEVACIÓN</t>
  </si>
  <si>
    <t>2.6.5 - MAQUINARIA, OTROS EQUIPOS Y HERRAMIENTAS</t>
  </si>
  <si>
    <t>2.6.6 - EQUIPOS DE DEFENSA Y SEGURIDAD</t>
  </si>
  <si>
    <t>2.6.7 - ACTIVOS BIOLÓGICOS</t>
  </si>
  <si>
    <t>2.6.8 - BIENES INTANGIBLES</t>
  </si>
  <si>
    <t>2.6.9 - EDIFICIOS, ESTRUCTURAS, TIERRAS, TERRENOS Y OBJETOS DE VALOR</t>
  </si>
  <si>
    <t>2.7 - OBRAS</t>
  </si>
  <si>
    <t>2.7.1 - OBRAS EN EDIFICACIONES</t>
  </si>
  <si>
    <t>2.7.2 - INFRAESTRUCTURA</t>
  </si>
  <si>
    <t>2.7.3 - CONSTRUCCIONES EN BIENES CONCESIONADOS</t>
  </si>
  <si>
    <t>2.7.4 - GASTOS QUE SE ASIGNARÁN DURANTE EL EJERCICIO PARA INVERSIÓN (ART. 32 Y 33 LEY 423-06)</t>
  </si>
  <si>
    <t>2.8 - ADQUISICION DE ACTIVOS FINANCIEROS CON FINES DE POLÍTICA</t>
  </si>
  <si>
    <t>2.8.1 - CONCESIÓN DE PRESTAMOS</t>
  </si>
  <si>
    <t>2.8.2 - ADQUISICIÓN DE TÍTULOS VALORES REPRESENTATIVOS DE DEUDA</t>
  </si>
  <si>
    <t>2.9 - GASTOS FINANCIEROS</t>
  </si>
  <si>
    <t>2.9.1 - INTERESES DE LA DEUDA PÚBLICA INTERNA</t>
  </si>
  <si>
    <t>2.9.2 - INTERESES DE LA DEUDA PUBLICA EXTERNA</t>
  </si>
  <si>
    <t>2.9.4 - COMISIONES Y OTROS GASTOS BANCARIOS DE LA DEUDA PÚBLICA</t>
  </si>
  <si>
    <t>Total general</t>
  </si>
  <si>
    <t>DETALLE</t>
  </si>
  <si>
    <t xml:space="preserve">Nombre de la institución </t>
  </si>
  <si>
    <t>Año {año}</t>
  </si>
  <si>
    <t>4 - APLICACIONES FINANCIERAS</t>
  </si>
  <si>
    <t>4.1 - INCREMENTO DE ACTIVOS FINANCIEROS</t>
  </si>
  <si>
    <t>4.1.1 - INCREMENTO DE ACTIVOS FINANCIEROS CORRIENTES</t>
  </si>
  <si>
    <t>4.1.2 - INCREMENTO DE ACTIVOS FINANCIEROS NO CORRIENTES</t>
  </si>
  <si>
    <t>4.2 - DISMINUCIÓN DE PASIVOS</t>
  </si>
  <si>
    <t>4.2.1 - DISMINUCIÓN DE PASIVOS CORRIENTES</t>
  </si>
  <si>
    <t>4.2.2 - DISMINUCIÓN DE PASIVOS NO CORRIENTES</t>
  </si>
  <si>
    <t>4.3 - DISMINUCIÓN DE FONDOS DE TERCEROS</t>
  </si>
  <si>
    <t>4.3.5 - DISMINUCIÓN DEPÓSITOS FONDOS DE TERCEROS</t>
  </si>
  <si>
    <t>{Ministerio al que está adscrito (si aplica)}</t>
  </si>
  <si>
    <t>En RD$</t>
  </si>
  <si>
    <t xml:space="preserve">Total </t>
  </si>
  <si>
    <t xml:space="preserve">Enero </t>
  </si>
  <si>
    <t>Febrero</t>
  </si>
  <si>
    <t>Marzo</t>
  </si>
  <si>
    <t>Abril</t>
  </si>
  <si>
    <t>Mayo</t>
  </si>
  <si>
    <t>Junio</t>
  </si>
  <si>
    <t>Julio</t>
  </si>
  <si>
    <t xml:space="preserve">Agosto </t>
  </si>
  <si>
    <t>Septiembre</t>
  </si>
  <si>
    <t>Octubre</t>
  </si>
  <si>
    <t xml:space="preserve">Noviembre </t>
  </si>
  <si>
    <t>Diciembre</t>
  </si>
  <si>
    <t xml:space="preserve">Gasto devengado </t>
  </si>
  <si>
    <t xml:space="preserve">Ejecución de Gasto y Aplicaciones financieras </t>
  </si>
  <si>
    <t>Presupuesto Modificado</t>
  </si>
  <si>
    <t>Presupuesto Aprobado</t>
  </si>
  <si>
    <r>
      <rPr>
        <b/>
        <sz val="11"/>
        <color theme="1"/>
        <rFont val="Calibri"/>
        <family val="2"/>
        <scheme val="minor"/>
      </rPr>
      <t>Presupuesto aprobado:</t>
    </r>
    <r>
      <rPr>
        <sz val="11"/>
        <color theme="1"/>
        <rFont val="Calibri"/>
        <family val="2"/>
        <scheme val="minor"/>
      </rPr>
      <t xml:space="preserve"> Se refiere al presupuesto aprobado en la Ley de Presupuesto General del Estado.</t>
    </r>
  </si>
  <si>
    <r>
      <t xml:space="preserve">Presupuesto modificado:  </t>
    </r>
    <r>
      <rPr>
        <sz val="11"/>
        <color theme="1"/>
        <rFont val="Calibri"/>
        <family val="2"/>
        <scheme val="minor"/>
      </rPr>
      <t xml:space="preserve">Se refiere al presupuesto aprobado en caso de que el Congreso Nacional apruebe un presupuesto complementario. </t>
    </r>
  </si>
  <si>
    <r>
      <rPr>
        <b/>
        <sz val="11"/>
        <color theme="1"/>
        <rFont val="Calibri"/>
        <family val="2"/>
        <scheme val="minor"/>
      </rPr>
      <t>Total devengado:</t>
    </r>
    <r>
      <rPr>
        <sz val="11"/>
        <color theme="1"/>
        <rFont val="Calibri"/>
        <family val="2"/>
        <scheme val="minor"/>
      </rPr>
      <t xml:space="preserve">  Son los recursos financieros que surgen con la obligación de pago por la recepción de conformidad de obras, bienes y servicios oportunamente contratados o, en los casos de gastos sin contraprestación, por haberse cumplido los requisitos administrativos dispuestos por el reglamento de la presente Ley.</t>
    </r>
  </si>
  <si>
    <t xml:space="preserve">Ejecución de Gastos y Aplicaciones financieras </t>
  </si>
  <si>
    <t>SERVICIO NACIONAL DE SALUD</t>
  </si>
  <si>
    <t>SERVICIO REGIONAL VIII DE SALUD, CIBAO CENTRAL, LA VEGA</t>
  </si>
  <si>
    <t xml:space="preserve">Preparado por </t>
  </si>
  <si>
    <t>SILVIO DE LA CRUZ VELOZ</t>
  </si>
  <si>
    <t>CONTADOR</t>
  </si>
  <si>
    <t>Revisado Por</t>
  </si>
  <si>
    <t>Licda María Cristina Moronta</t>
  </si>
  <si>
    <t>Administradora Financiera</t>
  </si>
  <si>
    <t>Año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</si>
</sst>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(* #,##0.00_);_(* \(#,##0.00\);_(* &quot;-&quot;??_);_(@_)"/>
    <numFmt numFmtId="164" formatCode="_(* #,##0.0_);_(* \(#,##0.0\);_(* &quot;-&quot;??_);_(@_)"/>
    <numFmt numFmtId="165" formatCode="_(* #,##0.0_);_(* \(#,##0.0\);_(* &quot;-&quot;?_);_(@_)"/>
  </numFmts>
  <fonts count="1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22"/>
      <color rgb="FF000000"/>
      <name val="Calibri"/>
      <family val="2"/>
      <scheme val="minor"/>
    </font>
    <font>
      <sz val="16"/>
      <color rgb="FF000000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rgb="FF000000"/>
      <name val="Calibri"/>
      <family val="2"/>
      <scheme val="minor"/>
    </font>
    <font>
      <b/>
      <sz val="16"/>
      <color rgb="FF000000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2"/>
      <color rgb="FF000000"/>
      <name val="Calibri"/>
      <family val="2"/>
      <scheme val="minor"/>
    </font>
    <font>
      <b/>
      <sz val="22"/>
      <color rgb="FF000000"/>
      <name val="Calibri"/>
      <family val="2"/>
      <scheme val="minor"/>
    </font>
    <font>
      <sz val="11"/>
      <color indexed="8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theme="4" tint="-0.249977111117893"/>
        <bgColor theme="4" tint="0.79998168889431442"/>
      </patternFill>
    </fill>
    <fill>
      <patternFill patternType="solid">
        <fgColor theme="4" tint="-0.249977111117893"/>
        <bgColor indexed="64"/>
      </patternFill>
    </fill>
    <fill>
      <patternFill patternType="solid">
        <fgColor rgb="FF92D050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n">
        <color theme="4" tint="0.39997558519241921"/>
      </bottom>
      <diagonal/>
    </border>
    <border>
      <left/>
      <right/>
      <top style="thin">
        <color theme="4" tint="0.39997558519241921"/>
      </top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theme="0"/>
      </top>
      <bottom/>
      <diagonal/>
    </border>
    <border>
      <left/>
      <right style="thin">
        <color theme="0"/>
      </right>
      <top/>
      <bottom/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indexed="64"/>
      </left>
      <right style="thin">
        <color theme="0"/>
      </right>
      <top style="thin">
        <color theme="0"/>
      </top>
      <bottom/>
      <diagonal/>
    </border>
    <border>
      <left/>
      <right/>
      <top style="thin">
        <color theme="0"/>
      </top>
      <bottom/>
      <diagonal/>
    </border>
    <border>
      <left/>
      <right style="thin">
        <color indexed="64"/>
      </right>
      <top style="thin">
        <color theme="0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theme="0"/>
      </left>
      <right style="thin">
        <color theme="0"/>
      </right>
      <top style="thin">
        <color theme="0"/>
      </top>
      <bottom/>
      <diagonal/>
    </border>
    <border>
      <left style="thin">
        <color theme="0"/>
      </left>
      <right/>
      <top style="thin">
        <color theme="0"/>
      </top>
      <bottom/>
      <diagonal/>
    </border>
    <border>
      <left/>
      <right style="thin">
        <color theme="0"/>
      </right>
      <top style="thin">
        <color theme="0"/>
      </top>
      <bottom/>
      <diagonal/>
    </border>
  </borders>
  <cellStyleXfs count="4">
    <xf numFmtId="0" fontId="0" fillId="0" borderId="0"/>
    <xf numFmtId="43" fontId="1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" fillId="0" borderId="0" applyFont="0" applyFill="0" applyBorder="0" applyAlignment="0" applyProtection="0"/>
  </cellStyleXfs>
  <cellXfs count="58">
    <xf numFmtId="0" fontId="0" fillId="0" borderId="0" xfId="0"/>
    <xf numFmtId="0" fontId="3" fillId="0" borderId="1" xfId="0" applyFont="1" applyBorder="1" applyAlignment="1">
      <alignment horizontal="left"/>
    </xf>
    <xf numFmtId="164" fontId="3" fillId="0" borderId="1" xfId="0" applyNumberFormat="1" applyFont="1" applyBorder="1"/>
    <xf numFmtId="0" fontId="3" fillId="0" borderId="0" xfId="0" applyFont="1" applyAlignment="1">
      <alignment horizontal="left" indent="1"/>
    </xf>
    <xf numFmtId="0" fontId="0" fillId="0" borderId="0" xfId="0" applyAlignment="1">
      <alignment horizontal="left" indent="2"/>
    </xf>
    <xf numFmtId="0" fontId="2" fillId="2" borderId="3" xfId="0" applyFont="1" applyFill="1" applyBorder="1" applyAlignment="1">
      <alignment horizontal="left" vertical="center"/>
    </xf>
    <xf numFmtId="164" fontId="3" fillId="2" borderId="2" xfId="0" applyNumberFormat="1" applyFont="1" applyFill="1" applyBorder="1"/>
    <xf numFmtId="0" fontId="2" fillId="2" borderId="2" xfId="0" applyFont="1" applyFill="1" applyBorder="1" applyAlignment="1">
      <alignment vertical="center"/>
    </xf>
    <xf numFmtId="0" fontId="0" fillId="0" borderId="6" xfId="0" applyBorder="1"/>
    <xf numFmtId="0" fontId="0" fillId="0" borderId="9" xfId="0" applyBorder="1"/>
    <xf numFmtId="0" fontId="2" fillId="3" borderId="3" xfId="0" applyFont="1" applyFill="1" applyBorder="1" applyAlignment="1">
      <alignment horizontal="center" vertical="center"/>
    </xf>
    <xf numFmtId="0" fontId="2" fillId="3" borderId="7" xfId="0" applyFont="1" applyFill="1" applyBorder="1" applyAlignment="1">
      <alignment horizontal="center" vertical="center"/>
    </xf>
    <xf numFmtId="0" fontId="3" fillId="0" borderId="11" xfId="0" applyFont="1" applyBorder="1" applyAlignment="1">
      <alignment wrapText="1"/>
    </xf>
    <xf numFmtId="0" fontId="0" fillId="0" borderId="11" xfId="0" applyBorder="1" applyAlignment="1">
      <alignment wrapText="1"/>
    </xf>
    <xf numFmtId="0" fontId="2" fillId="3" borderId="13" xfId="0" applyFont="1" applyFill="1" applyBorder="1" applyAlignment="1">
      <alignment horizontal="center"/>
    </xf>
    <xf numFmtId="0" fontId="2" fillId="3" borderId="15" xfId="0" applyFont="1" applyFill="1" applyBorder="1" applyAlignment="1">
      <alignment horizontal="center"/>
    </xf>
    <xf numFmtId="0" fontId="2" fillId="2" borderId="0" xfId="0" applyFont="1" applyFill="1" applyAlignment="1">
      <alignment vertical="center"/>
    </xf>
    <xf numFmtId="0" fontId="3" fillId="0" borderId="12" xfId="0" applyFont="1" applyBorder="1" applyAlignment="1">
      <alignment horizontal="left"/>
    </xf>
    <xf numFmtId="164" fontId="3" fillId="0" borderId="12" xfId="0" applyNumberFormat="1" applyFont="1" applyBorder="1"/>
    <xf numFmtId="0" fontId="3" fillId="0" borderId="12" xfId="0" applyFont="1" applyBorder="1" applyAlignment="1">
      <alignment horizontal="left" indent="1"/>
    </xf>
    <xf numFmtId="0" fontId="0" fillId="0" borderId="12" xfId="0" applyBorder="1"/>
    <xf numFmtId="0" fontId="0" fillId="0" borderId="12" xfId="0" applyBorder="1" applyAlignment="1">
      <alignment horizontal="left" indent="2"/>
    </xf>
    <xf numFmtId="0" fontId="3" fillId="4" borderId="12" xfId="0" applyFont="1" applyFill="1" applyBorder="1" applyAlignment="1">
      <alignment horizontal="left" indent="1"/>
    </xf>
    <xf numFmtId="164" fontId="3" fillId="4" borderId="12" xfId="0" applyNumberFormat="1" applyFont="1" applyFill="1" applyBorder="1"/>
    <xf numFmtId="0" fontId="3" fillId="0" borderId="0" xfId="0" applyFont="1"/>
    <xf numFmtId="4" fontId="3" fillId="0" borderId="12" xfId="0" applyNumberFormat="1" applyFont="1" applyBorder="1"/>
    <xf numFmtId="4" fontId="3" fillId="4" borderId="12" xfId="0" applyNumberFormat="1" applyFont="1" applyFill="1" applyBorder="1"/>
    <xf numFmtId="4" fontId="0" fillId="0" borderId="12" xfId="0" applyNumberFormat="1" applyBorder="1"/>
    <xf numFmtId="43" fontId="0" fillId="0" borderId="0" xfId="0" applyNumberFormat="1"/>
    <xf numFmtId="165" fontId="0" fillId="0" borderId="0" xfId="0" applyNumberFormat="1"/>
    <xf numFmtId="164" fontId="0" fillId="0" borderId="0" xfId="0" applyNumberFormat="1"/>
    <xf numFmtId="164" fontId="3" fillId="0" borderId="0" xfId="0" applyNumberFormat="1" applyFont="1"/>
    <xf numFmtId="4" fontId="0" fillId="0" borderId="0" xfId="0" applyNumberFormat="1"/>
    <xf numFmtId="4" fontId="2" fillId="2" borderId="0" xfId="0" applyNumberFormat="1" applyFont="1" applyFill="1"/>
    <xf numFmtId="164" fontId="2" fillId="2" borderId="0" xfId="0" applyNumberFormat="1" applyFont="1" applyFill="1"/>
    <xf numFmtId="0" fontId="10" fillId="0" borderId="0" xfId="0" applyFont="1" applyAlignment="1">
      <alignment horizontal="center" vertical="top" wrapText="1" readingOrder="1"/>
    </xf>
    <xf numFmtId="0" fontId="2" fillId="3" borderId="10" xfId="0" applyFont="1" applyFill="1" applyBorder="1" applyAlignment="1">
      <alignment horizontal="center" vertical="center"/>
    </xf>
    <xf numFmtId="0" fontId="2" fillId="3" borderId="5" xfId="0" applyFont="1" applyFill="1" applyBorder="1" applyAlignment="1">
      <alignment horizontal="center" vertical="center"/>
    </xf>
    <xf numFmtId="0" fontId="2" fillId="3" borderId="8" xfId="0" applyFont="1" applyFill="1" applyBorder="1" applyAlignment="1">
      <alignment horizontal="center" vertical="center"/>
    </xf>
    <xf numFmtId="0" fontId="11" fillId="0" borderId="4" xfId="0" applyFont="1" applyBorder="1" applyAlignment="1">
      <alignment horizontal="center" vertical="center" wrapText="1" readingOrder="1"/>
    </xf>
    <xf numFmtId="0" fontId="11" fillId="0" borderId="0" xfId="0" applyFont="1" applyAlignment="1">
      <alignment horizontal="center" vertical="center" wrapText="1" readingOrder="1"/>
    </xf>
    <xf numFmtId="0" fontId="8" fillId="0" borderId="4" xfId="0" applyFont="1" applyBorder="1" applyAlignment="1">
      <alignment horizontal="center" vertical="top" wrapText="1" readingOrder="1"/>
    </xf>
    <xf numFmtId="0" fontId="8" fillId="0" borderId="0" xfId="0" applyFont="1" applyAlignment="1">
      <alignment horizontal="center" vertical="top" wrapText="1" readingOrder="1"/>
    </xf>
    <xf numFmtId="0" fontId="2" fillId="2" borderId="3" xfId="0" applyFont="1" applyFill="1" applyBorder="1" applyAlignment="1">
      <alignment horizontal="left" vertical="center"/>
    </xf>
    <xf numFmtId="0" fontId="2" fillId="2" borderId="13" xfId="0" applyFont="1" applyFill="1" applyBorder="1" applyAlignment="1">
      <alignment horizontal="left" vertical="center"/>
    </xf>
    <xf numFmtId="43" fontId="2" fillId="2" borderId="3" xfId="1" applyFont="1" applyFill="1" applyBorder="1" applyAlignment="1">
      <alignment horizontal="center" vertical="center" wrapText="1"/>
    </xf>
    <xf numFmtId="43" fontId="2" fillId="2" borderId="14" xfId="1" applyFont="1" applyFill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10" fillId="0" borderId="4" xfId="0" applyFont="1" applyBorder="1" applyAlignment="1">
      <alignment horizontal="center" vertical="top" wrapText="1" readingOrder="1"/>
    </xf>
    <xf numFmtId="0" fontId="5" fillId="0" borderId="4" xfId="0" applyFont="1" applyBorder="1" applyAlignment="1">
      <alignment horizontal="center" vertical="top" wrapText="1" readingOrder="1"/>
    </xf>
    <xf numFmtId="0" fontId="5" fillId="0" borderId="0" xfId="0" applyFont="1" applyAlignment="1">
      <alignment horizontal="center" vertical="top" wrapText="1" readingOrder="1"/>
    </xf>
    <xf numFmtId="0" fontId="6" fillId="0" borderId="4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7" fillId="0" borderId="4" xfId="0" applyFont="1" applyBorder="1" applyAlignment="1">
      <alignment horizontal="center" vertical="top" wrapText="1" readingOrder="1"/>
    </xf>
    <xf numFmtId="0" fontId="7" fillId="0" borderId="0" xfId="0" applyFont="1" applyAlignment="1">
      <alignment horizontal="center" vertical="top" wrapText="1" readingOrder="1"/>
    </xf>
    <xf numFmtId="0" fontId="4" fillId="0" borderId="4" xfId="0" applyFont="1" applyBorder="1" applyAlignment="1">
      <alignment horizontal="center" vertical="center" wrapText="1" readingOrder="1"/>
    </xf>
    <xf numFmtId="0" fontId="4" fillId="0" borderId="0" xfId="0" applyFont="1" applyAlignment="1">
      <alignment horizontal="center" vertical="center" wrapText="1" readingOrder="1"/>
    </xf>
  </cellXfs>
  <cellStyles count="4">
    <cellStyle name="Millares" xfId="1" builtinId="3"/>
    <cellStyle name="Millares 2" xfId="3" xr:uid="{00000000-0005-0000-0000-000001000000}"/>
    <cellStyle name="Millares 2 2" xfId="2" xr:uid="{00000000-0005-0000-0000-000002000000}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1828800</xdr:colOff>
      <xdr:row>5</xdr:row>
      <xdr:rowOff>171450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90500"/>
          <a:ext cx="1828800" cy="13906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13</xdr:col>
      <xdr:colOff>647701</xdr:colOff>
      <xdr:row>2</xdr:row>
      <xdr:rowOff>171450</xdr:rowOff>
    </xdr:from>
    <xdr:to>
      <xdr:col>15</xdr:col>
      <xdr:colOff>628650</xdr:colOff>
      <xdr:row>5</xdr:row>
      <xdr:rowOff>38100</xdr:rowOff>
    </xdr:to>
    <xdr:sp macro="" textlink="">
      <xdr:nvSpPr>
        <xdr:cNvPr id="2" name="CuadroTexto 1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SpPr txBox="1"/>
      </xdr:nvSpPr>
      <xdr:spPr>
        <a:xfrm>
          <a:off x="16192501" y="552450"/>
          <a:ext cx="1762124" cy="69532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s-US" sz="1100"/>
            <a:t>LOGO</a:t>
          </a:r>
        </a:p>
      </xdr:txBody>
    </xdr:sp>
    <xdr:clientData/>
  </xdr:twoCellAnchor>
  <xdr:twoCellAnchor>
    <xdr:from>
      <xdr:col>2</xdr:col>
      <xdr:colOff>19050</xdr:colOff>
      <xdr:row>2</xdr:row>
      <xdr:rowOff>219075</xdr:rowOff>
    </xdr:from>
    <xdr:to>
      <xdr:col>2</xdr:col>
      <xdr:colOff>1657349</xdr:colOff>
      <xdr:row>5</xdr:row>
      <xdr:rowOff>85725</xdr:rowOff>
    </xdr:to>
    <xdr:sp macro="" textlink="">
      <xdr:nvSpPr>
        <xdr:cNvPr id="3" name="CuadroTexto 2">
          <a:extLst>
            <a:ext uri="{FF2B5EF4-FFF2-40B4-BE49-F238E27FC236}">
              <a16:creationId xmlns:a16="http://schemas.microsoft.com/office/drawing/2014/main" id="{00000000-0008-0000-0300-000003000000}"/>
            </a:ext>
          </a:extLst>
        </xdr:cNvPr>
        <xdr:cNvSpPr txBox="1"/>
      </xdr:nvSpPr>
      <xdr:spPr>
        <a:xfrm>
          <a:off x="1543050" y="600075"/>
          <a:ext cx="1638299" cy="69532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s-US" sz="1100"/>
            <a:t>LOGO</a:t>
          </a:r>
          <a:r>
            <a:rPr lang="es-US" sz="1100" baseline="0"/>
            <a:t> MIN.                      (si aplica)</a:t>
          </a:r>
          <a:endParaRPr lang="es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R94"/>
  <sheetViews>
    <sheetView showGridLines="0" tabSelected="1" topLeftCell="A2" zoomScaleNormal="100" workbookViewId="0">
      <pane xSplit="2" ySplit="10" topLeftCell="F12" activePane="bottomRight" state="frozen"/>
      <selection activeCell="A2" sqref="A2"/>
      <selection pane="topRight" activeCell="C2" sqref="C2"/>
      <selection pane="bottomLeft" activeCell="A12" sqref="A12"/>
      <selection pane="bottomRight" activeCell="A2" sqref="A2:P2"/>
    </sheetView>
  </sheetViews>
  <sheetFormatPr baseColWidth="10" defaultColWidth="11.44140625" defaultRowHeight="14.4" x14ac:dyDescent="0.3"/>
  <cols>
    <col min="1" max="1" width="86.44140625" customWidth="1"/>
    <col min="2" max="2" width="15.5546875" customWidth="1"/>
    <col min="3" max="3" width="13.5546875" hidden="1" customWidth="1"/>
    <col min="4" max="4" width="14" customWidth="1"/>
    <col min="5" max="5" width="14.109375" customWidth="1"/>
    <col min="6" max="6" width="14.5546875" customWidth="1"/>
    <col min="7" max="9" width="14.44140625" customWidth="1"/>
    <col min="10" max="10" width="16" customWidth="1"/>
    <col min="11" max="11" width="0.33203125" customWidth="1"/>
    <col min="12" max="12" width="15.33203125" hidden="1" customWidth="1"/>
    <col min="13" max="13" width="0.109375" customWidth="1"/>
    <col min="14" max="15" width="0.109375" hidden="1" customWidth="1"/>
    <col min="16" max="16" width="13.88671875" customWidth="1"/>
    <col min="17" max="17" width="12.109375" bestFit="1" customWidth="1"/>
  </cols>
  <sheetData>
    <row r="2" spans="1:18" ht="28.5" customHeight="1" x14ac:dyDescent="0.3">
      <c r="A2" s="39" t="s">
        <v>101</v>
      </c>
      <c r="B2" s="40"/>
      <c r="C2" s="40"/>
      <c r="D2" s="40"/>
      <c r="E2" s="40"/>
      <c r="F2" s="40"/>
      <c r="G2" s="40"/>
      <c r="H2" s="40"/>
      <c r="I2" s="40"/>
      <c r="J2" s="40"/>
      <c r="K2" s="40"/>
      <c r="L2" s="40"/>
      <c r="M2" s="40"/>
      <c r="N2" s="40"/>
      <c r="O2" s="40"/>
      <c r="P2" s="40"/>
    </row>
    <row r="3" spans="1:18" ht="21" customHeight="1" x14ac:dyDescent="0.3">
      <c r="A3" s="41" t="s">
        <v>102</v>
      </c>
      <c r="B3" s="42"/>
      <c r="C3" s="42"/>
      <c r="D3" s="42"/>
      <c r="E3" s="42"/>
      <c r="F3" s="42"/>
      <c r="G3" s="42"/>
      <c r="H3" s="42"/>
      <c r="I3" s="42"/>
      <c r="J3" s="42"/>
      <c r="K3" s="42"/>
      <c r="L3" s="42"/>
      <c r="M3" s="42"/>
      <c r="N3" s="42"/>
      <c r="O3" s="42"/>
      <c r="P3" s="42"/>
    </row>
    <row r="4" spans="1:18" ht="15.6" x14ac:dyDescent="0.3">
      <c r="A4" s="47" t="s">
        <v>109</v>
      </c>
      <c r="B4" s="48"/>
      <c r="C4" s="48"/>
      <c r="D4" s="48"/>
      <c r="E4" s="48"/>
      <c r="F4" s="48"/>
      <c r="G4" s="48"/>
      <c r="H4" s="48"/>
      <c r="I4" s="48"/>
      <c r="J4" s="48"/>
      <c r="K4" s="48"/>
      <c r="L4" s="48"/>
      <c r="M4" s="48"/>
      <c r="N4" s="48"/>
      <c r="O4" s="48"/>
      <c r="P4" s="48"/>
    </row>
    <row r="5" spans="1:18" ht="15.75" customHeight="1" x14ac:dyDescent="0.3">
      <c r="A5" s="49" t="s">
        <v>100</v>
      </c>
      <c r="B5" s="35"/>
      <c r="C5" s="35"/>
      <c r="D5" s="35"/>
      <c r="E5" s="35"/>
      <c r="F5" s="35"/>
      <c r="G5" s="35"/>
      <c r="H5" s="35"/>
      <c r="I5" s="35"/>
      <c r="J5" s="35"/>
      <c r="K5" s="35"/>
      <c r="L5" s="35"/>
      <c r="M5" s="35"/>
      <c r="N5" s="35"/>
      <c r="O5" s="35"/>
      <c r="P5" s="35"/>
    </row>
    <row r="6" spans="1:18" ht="15.75" customHeight="1" x14ac:dyDescent="0.3">
      <c r="A6" s="35" t="s">
        <v>79</v>
      </c>
      <c r="B6" s="35"/>
      <c r="C6" s="35"/>
      <c r="D6" s="35"/>
      <c r="E6" s="35"/>
      <c r="F6" s="35"/>
      <c r="G6" s="35"/>
      <c r="H6" s="35"/>
      <c r="I6" s="35"/>
      <c r="J6" s="35"/>
      <c r="K6" s="35"/>
      <c r="L6" s="35"/>
      <c r="M6" s="35"/>
      <c r="N6" s="35"/>
      <c r="O6" s="35"/>
      <c r="P6" s="35"/>
    </row>
    <row r="8" spans="1:18" ht="25.5" customHeight="1" x14ac:dyDescent="0.3">
      <c r="A8" s="43" t="s">
        <v>66</v>
      </c>
      <c r="B8" s="45" t="s">
        <v>96</v>
      </c>
      <c r="C8" s="45" t="s">
        <v>95</v>
      </c>
      <c r="D8" s="36" t="s">
        <v>93</v>
      </c>
      <c r="E8" s="37"/>
      <c r="F8" s="37"/>
      <c r="G8" s="37"/>
      <c r="H8" s="37"/>
      <c r="I8" s="37"/>
      <c r="J8" s="37"/>
      <c r="K8" s="37"/>
      <c r="L8" s="37"/>
      <c r="M8" s="37"/>
      <c r="N8" s="37"/>
      <c r="O8" s="37"/>
      <c r="P8" s="38"/>
    </row>
    <row r="9" spans="1:18" x14ac:dyDescent="0.3">
      <c r="A9" s="44"/>
      <c r="B9" s="46"/>
      <c r="C9" s="46"/>
      <c r="D9" s="14" t="s">
        <v>81</v>
      </c>
      <c r="E9" s="14" t="s">
        <v>82</v>
      </c>
      <c r="F9" s="14" t="s">
        <v>83</v>
      </c>
      <c r="G9" s="14" t="s">
        <v>84</v>
      </c>
      <c r="H9" s="15" t="s">
        <v>85</v>
      </c>
      <c r="I9" s="14" t="s">
        <v>86</v>
      </c>
      <c r="J9" s="15" t="s">
        <v>87</v>
      </c>
      <c r="K9" s="14" t="s">
        <v>88</v>
      </c>
      <c r="L9" s="14" t="s">
        <v>89</v>
      </c>
      <c r="M9" s="14" t="s">
        <v>90</v>
      </c>
      <c r="N9" s="14" t="s">
        <v>91</v>
      </c>
      <c r="O9" s="15" t="s">
        <v>92</v>
      </c>
      <c r="P9" s="14" t="s">
        <v>80</v>
      </c>
    </row>
    <row r="10" spans="1:18" x14ac:dyDescent="0.3">
      <c r="A10" s="17" t="s">
        <v>0</v>
      </c>
      <c r="B10" s="25">
        <f>+B11+B17+B27+B37+B46+B53+B63+B68</f>
        <v>491281253.15100002</v>
      </c>
      <c r="C10" s="25">
        <f t="shared" ref="C10:P10" si="0">+C11+C17+C27+C37+C46+C53+C63+C68</f>
        <v>0</v>
      </c>
      <c r="D10" s="25">
        <f t="shared" si="0"/>
        <v>8379181.0499999989</v>
      </c>
      <c r="E10" s="18">
        <f t="shared" si="0"/>
        <v>10347369.039999999</v>
      </c>
      <c r="F10" s="18">
        <f t="shared" si="0"/>
        <v>11002013.810000001</v>
      </c>
      <c r="G10" s="18">
        <f t="shared" si="0"/>
        <v>15038168.620000001</v>
      </c>
      <c r="H10" s="18">
        <f t="shared" si="0"/>
        <v>13171634.800000001</v>
      </c>
      <c r="I10" s="18">
        <f t="shared" si="0"/>
        <v>0</v>
      </c>
      <c r="J10" s="18">
        <f t="shared" si="0"/>
        <v>0</v>
      </c>
      <c r="K10" s="18">
        <f t="shared" si="0"/>
        <v>0</v>
      </c>
      <c r="L10" s="18">
        <f t="shared" si="0"/>
        <v>0</v>
      </c>
      <c r="M10" s="18">
        <f t="shared" si="0"/>
        <v>0</v>
      </c>
      <c r="N10" s="18">
        <f t="shared" si="0"/>
        <v>0</v>
      </c>
      <c r="O10" s="18">
        <f t="shared" si="0"/>
        <v>0</v>
      </c>
      <c r="P10" s="18">
        <f t="shared" si="0"/>
        <v>57938367.319999993</v>
      </c>
      <c r="Q10" s="31"/>
      <c r="R10" s="29"/>
    </row>
    <row r="11" spans="1:18" x14ac:dyDescent="0.3">
      <c r="A11" s="22" t="s">
        <v>1</v>
      </c>
      <c r="B11" s="26">
        <f>SUM(B12:B16)</f>
        <v>41616548.110999994</v>
      </c>
      <c r="C11" s="26">
        <f t="shared" ref="C11:P11" si="1">SUM(C12:C16)</f>
        <v>0</v>
      </c>
      <c r="D11" s="26">
        <f t="shared" si="1"/>
        <v>1575110.58</v>
      </c>
      <c r="E11" s="23">
        <f t="shared" si="1"/>
        <v>1739873.54</v>
      </c>
      <c r="F11" s="23">
        <f>SUM(F12:F16)</f>
        <v>2278015.2599999998</v>
      </c>
      <c r="G11" s="23">
        <f t="shared" si="1"/>
        <v>1305717.6199999999</v>
      </c>
      <c r="H11" s="23">
        <f t="shared" si="1"/>
        <v>1408977.27</v>
      </c>
      <c r="I11" s="23">
        <f t="shared" si="1"/>
        <v>0</v>
      </c>
      <c r="J11" s="23">
        <f t="shared" si="1"/>
        <v>0</v>
      </c>
      <c r="K11" s="23">
        <f t="shared" si="1"/>
        <v>0</v>
      </c>
      <c r="L11" s="23">
        <f t="shared" si="1"/>
        <v>0</v>
      </c>
      <c r="M11" s="23">
        <f t="shared" si="1"/>
        <v>0</v>
      </c>
      <c r="N11" s="23">
        <f t="shared" si="1"/>
        <v>0</v>
      </c>
      <c r="O11" s="23">
        <f t="shared" si="1"/>
        <v>0</v>
      </c>
      <c r="P11" s="23">
        <f t="shared" si="1"/>
        <v>8307694.2700000005</v>
      </c>
      <c r="Q11" s="29"/>
    </row>
    <row r="12" spans="1:18" x14ac:dyDescent="0.3">
      <c r="A12" s="21" t="s">
        <v>2</v>
      </c>
      <c r="B12" s="27">
        <v>23463667.18</v>
      </c>
      <c r="C12" s="27"/>
      <c r="D12" s="27">
        <v>1575110.58</v>
      </c>
      <c r="E12" s="27">
        <v>1519348.31</v>
      </c>
      <c r="F12" s="27">
        <v>1897789.92</v>
      </c>
      <c r="G12" s="27">
        <v>1305717.6199999999</v>
      </c>
      <c r="H12" s="27">
        <v>1253646</v>
      </c>
      <c r="I12" s="27"/>
      <c r="J12" s="27"/>
      <c r="K12" s="27"/>
      <c r="L12" s="27"/>
      <c r="M12" s="27"/>
      <c r="N12" s="27"/>
      <c r="O12" s="27"/>
      <c r="P12" s="27">
        <f>SUM(D12:O12)</f>
        <v>7551612.4300000006</v>
      </c>
    </row>
    <row r="13" spans="1:18" x14ac:dyDescent="0.3">
      <c r="A13" s="21" t="s">
        <v>3</v>
      </c>
      <c r="B13" s="27">
        <v>15390836.811000001</v>
      </c>
      <c r="C13" s="27"/>
      <c r="D13" s="27"/>
      <c r="E13" s="27"/>
      <c r="F13" s="27"/>
      <c r="G13" s="27"/>
      <c r="H13" s="27"/>
      <c r="I13" s="27"/>
      <c r="J13" s="27"/>
      <c r="K13" s="27"/>
      <c r="L13" s="27"/>
      <c r="M13" s="27"/>
      <c r="N13" s="27"/>
      <c r="O13" s="27"/>
      <c r="P13" s="27">
        <f t="shared" ref="P13:P77" si="2">SUM(D13:O13)</f>
        <v>0</v>
      </c>
    </row>
    <row r="14" spans="1:18" x14ac:dyDescent="0.3">
      <c r="A14" s="21" t="s">
        <v>4</v>
      </c>
      <c r="B14" s="27"/>
      <c r="C14" s="27"/>
      <c r="D14" s="27"/>
      <c r="E14" s="27"/>
      <c r="F14" s="27"/>
      <c r="G14" s="27"/>
      <c r="H14" s="27"/>
      <c r="I14" s="27"/>
      <c r="J14" s="27"/>
      <c r="K14" s="27"/>
      <c r="L14" s="27"/>
      <c r="M14" s="27"/>
      <c r="N14" s="27"/>
      <c r="O14" s="27"/>
      <c r="P14" s="27">
        <f t="shared" si="2"/>
        <v>0</v>
      </c>
      <c r="Q14" s="9"/>
    </row>
    <row r="15" spans="1:18" x14ac:dyDescent="0.3">
      <c r="A15" s="21" t="s">
        <v>5</v>
      </c>
      <c r="B15" s="27"/>
      <c r="C15" s="27"/>
      <c r="D15" s="27"/>
      <c r="E15" s="27"/>
      <c r="F15" s="27"/>
      <c r="G15" s="27"/>
      <c r="H15" s="27"/>
      <c r="I15" s="27"/>
      <c r="J15" s="27"/>
      <c r="K15" s="27"/>
      <c r="L15" s="27"/>
      <c r="M15" s="27"/>
      <c r="N15" s="27"/>
      <c r="O15" s="27"/>
      <c r="P15" s="27">
        <f t="shared" si="2"/>
        <v>0</v>
      </c>
    </row>
    <row r="16" spans="1:18" x14ac:dyDescent="0.3">
      <c r="A16" s="21" t="s">
        <v>6</v>
      </c>
      <c r="B16" s="27">
        <v>2762044.12</v>
      </c>
      <c r="C16" s="27"/>
      <c r="D16" s="27"/>
      <c r="E16" s="27">
        <v>220525.23</v>
      </c>
      <c r="F16" s="27">
        <v>380225.34</v>
      </c>
      <c r="G16" s="27"/>
      <c r="H16" s="27">
        <v>155331.26999999999</v>
      </c>
      <c r="I16" s="27"/>
      <c r="J16" s="27"/>
      <c r="K16" s="27"/>
      <c r="L16" s="27"/>
      <c r="M16" s="27"/>
      <c r="N16" s="27"/>
      <c r="O16" s="27"/>
      <c r="P16" s="27">
        <f t="shared" si="2"/>
        <v>756081.84000000008</v>
      </c>
    </row>
    <row r="17" spans="1:16" x14ac:dyDescent="0.3">
      <c r="A17" s="22" t="s">
        <v>7</v>
      </c>
      <c r="B17" s="26">
        <f>SUM(B18:B26)</f>
        <v>35804799.310000002</v>
      </c>
      <c r="C17" s="26">
        <f t="shared" ref="C17:P17" si="3">SUM(C18:C26)</f>
        <v>0</v>
      </c>
      <c r="D17" s="26">
        <f t="shared" si="3"/>
        <v>1672053.0099999998</v>
      </c>
      <c r="E17" s="23">
        <f t="shared" si="3"/>
        <v>1423038.46</v>
      </c>
      <c r="F17" s="23">
        <f t="shared" si="3"/>
        <v>1457081.3</v>
      </c>
      <c r="G17" s="23">
        <f t="shared" si="3"/>
        <v>2427546.5299999998</v>
      </c>
      <c r="H17" s="23">
        <f t="shared" si="3"/>
        <v>1904599.44</v>
      </c>
      <c r="I17" s="23">
        <f t="shared" si="3"/>
        <v>0</v>
      </c>
      <c r="J17" s="23">
        <f t="shared" si="3"/>
        <v>0</v>
      </c>
      <c r="K17" s="23">
        <f t="shared" si="3"/>
        <v>0</v>
      </c>
      <c r="L17" s="23">
        <f t="shared" si="3"/>
        <v>0</v>
      </c>
      <c r="M17" s="23">
        <f t="shared" si="3"/>
        <v>0</v>
      </c>
      <c r="N17" s="23">
        <f t="shared" si="3"/>
        <v>0</v>
      </c>
      <c r="O17" s="23">
        <f t="shared" si="3"/>
        <v>0</v>
      </c>
      <c r="P17" s="23">
        <f t="shared" si="3"/>
        <v>8884318.7400000002</v>
      </c>
    </row>
    <row r="18" spans="1:16" x14ac:dyDescent="0.3">
      <c r="A18" s="21" t="s">
        <v>8</v>
      </c>
      <c r="B18" s="27">
        <v>3969447.44</v>
      </c>
      <c r="C18" s="27"/>
      <c r="D18" s="27">
        <v>413530.14</v>
      </c>
      <c r="E18" s="27">
        <v>779679.98</v>
      </c>
      <c r="F18" s="27">
        <v>348781.56</v>
      </c>
      <c r="G18" s="27">
        <v>525500.71</v>
      </c>
      <c r="H18" s="27">
        <v>348507.74</v>
      </c>
      <c r="I18" s="27"/>
      <c r="J18" s="27"/>
      <c r="K18" s="27"/>
      <c r="L18" s="27"/>
      <c r="M18" s="27"/>
      <c r="N18" s="27"/>
      <c r="O18" s="27"/>
      <c r="P18" s="27">
        <f t="shared" si="2"/>
        <v>2416000.13</v>
      </c>
    </row>
    <row r="19" spans="1:16" x14ac:dyDescent="0.3">
      <c r="A19" s="21" t="s">
        <v>9</v>
      </c>
      <c r="B19" s="27">
        <v>267219.96999999997</v>
      </c>
      <c r="C19" s="27"/>
      <c r="D19" s="27"/>
      <c r="E19" s="27"/>
      <c r="F19" s="27"/>
      <c r="G19" s="27"/>
      <c r="H19" s="27">
        <v>1600</v>
      </c>
      <c r="I19" s="27"/>
      <c r="J19" s="27"/>
      <c r="K19" s="27"/>
      <c r="L19" s="27"/>
      <c r="M19" s="27"/>
      <c r="N19" s="27"/>
      <c r="O19" s="27"/>
      <c r="P19" s="27">
        <f t="shared" si="2"/>
        <v>1600</v>
      </c>
    </row>
    <row r="20" spans="1:16" x14ac:dyDescent="0.3">
      <c r="A20" s="21" t="s">
        <v>10</v>
      </c>
      <c r="B20" s="27">
        <v>1618045.06</v>
      </c>
      <c r="C20" s="27"/>
      <c r="D20" s="27"/>
      <c r="E20" s="27"/>
      <c r="F20" s="27"/>
      <c r="G20" s="27">
        <v>124250</v>
      </c>
      <c r="H20" s="27">
        <v>191150</v>
      </c>
      <c r="I20" s="27"/>
      <c r="J20" s="27"/>
      <c r="K20" s="27"/>
      <c r="L20" s="27"/>
      <c r="M20" s="27"/>
      <c r="N20" s="27"/>
      <c r="O20" s="27"/>
      <c r="P20" s="27">
        <f t="shared" si="2"/>
        <v>315400</v>
      </c>
    </row>
    <row r="21" spans="1:16" x14ac:dyDescent="0.3">
      <c r="A21" s="21" t="s">
        <v>11</v>
      </c>
      <c r="B21" s="27"/>
      <c r="C21" s="27"/>
      <c r="D21" s="27"/>
      <c r="E21" s="27"/>
      <c r="F21" s="27"/>
      <c r="G21" s="27"/>
      <c r="H21" s="27"/>
      <c r="I21" s="27"/>
      <c r="J21" s="27"/>
      <c r="K21" s="27"/>
      <c r="L21" s="27"/>
      <c r="M21" s="27"/>
      <c r="N21" s="27"/>
      <c r="O21" s="27"/>
      <c r="P21" s="27">
        <f t="shared" si="2"/>
        <v>0</v>
      </c>
    </row>
    <row r="22" spans="1:16" x14ac:dyDescent="0.3">
      <c r="A22" s="21" t="s">
        <v>12</v>
      </c>
      <c r="B22" s="27">
        <v>4473510</v>
      </c>
      <c r="C22" s="27"/>
      <c r="D22" s="27">
        <v>509510</v>
      </c>
      <c r="E22" s="27">
        <v>422507.44</v>
      </c>
      <c r="F22" s="27">
        <v>413010</v>
      </c>
      <c r="G22" s="27">
        <v>511758.72</v>
      </c>
      <c r="H22" s="27">
        <v>460360</v>
      </c>
      <c r="I22" s="27"/>
      <c r="J22" s="27"/>
      <c r="K22" s="27"/>
      <c r="L22" s="27"/>
      <c r="M22" s="27"/>
      <c r="N22" s="27"/>
      <c r="O22" s="27"/>
      <c r="P22" s="27">
        <f t="shared" si="2"/>
        <v>2317146.16</v>
      </c>
    </row>
    <row r="23" spans="1:16" x14ac:dyDescent="0.3">
      <c r="A23" s="21" t="s">
        <v>13</v>
      </c>
      <c r="B23" s="27">
        <v>1800000</v>
      </c>
      <c r="C23" s="27"/>
      <c r="D23" s="27"/>
      <c r="E23" s="27"/>
      <c r="F23" s="27"/>
      <c r="G23" s="27"/>
      <c r="H23" s="27"/>
      <c r="I23" s="27"/>
      <c r="J23" s="27"/>
      <c r="K23" s="27"/>
      <c r="L23" s="27"/>
      <c r="M23" s="27"/>
      <c r="N23" s="27"/>
      <c r="O23" s="27"/>
      <c r="P23" s="27">
        <f t="shared" si="2"/>
        <v>0</v>
      </c>
    </row>
    <row r="24" spans="1:16" x14ac:dyDescent="0.3">
      <c r="A24" s="21" t="s">
        <v>14</v>
      </c>
      <c r="B24" s="27">
        <v>23380676.02</v>
      </c>
      <c r="C24" s="27"/>
      <c r="D24" s="27">
        <v>649667.99</v>
      </c>
      <c r="E24" s="27">
        <v>173951.36000000002</v>
      </c>
      <c r="F24" s="27">
        <v>603126</v>
      </c>
      <c r="G24" s="27">
        <v>1123887.21</v>
      </c>
      <c r="H24" s="27">
        <v>228876</v>
      </c>
      <c r="I24" s="27"/>
      <c r="J24" s="27"/>
      <c r="K24" s="27"/>
      <c r="L24" s="27"/>
      <c r="M24" s="27"/>
      <c r="N24" s="27"/>
      <c r="O24" s="27"/>
      <c r="P24" s="27">
        <f t="shared" si="2"/>
        <v>2779508.56</v>
      </c>
    </row>
    <row r="25" spans="1:16" x14ac:dyDescent="0.3">
      <c r="A25" s="21" t="s">
        <v>15</v>
      </c>
      <c r="B25" s="27">
        <v>295900.81999999995</v>
      </c>
      <c r="C25" s="27"/>
      <c r="D25" s="27">
        <v>25004.95</v>
      </c>
      <c r="E25" s="27">
        <v>19759.5</v>
      </c>
      <c r="F25" s="27">
        <v>34933.839999999997</v>
      </c>
      <c r="G25" s="27">
        <v>43029.89</v>
      </c>
      <c r="H25" s="27">
        <v>333616.7</v>
      </c>
      <c r="I25" s="27"/>
      <c r="J25" s="27"/>
      <c r="K25" s="27"/>
      <c r="L25" s="27"/>
      <c r="M25" s="27"/>
      <c r="N25" s="27"/>
      <c r="O25" s="27"/>
      <c r="P25" s="27">
        <f t="shared" si="2"/>
        <v>456344.88</v>
      </c>
    </row>
    <row r="26" spans="1:16" x14ac:dyDescent="0.3">
      <c r="A26" s="21" t="s">
        <v>16</v>
      </c>
      <c r="B26" s="27"/>
      <c r="C26" s="27"/>
      <c r="D26" s="27">
        <v>74339.929999999993</v>
      </c>
      <c r="E26" s="27">
        <v>27140.18</v>
      </c>
      <c r="F26" s="27">
        <v>57229.899999999994</v>
      </c>
      <c r="G26" s="27">
        <v>99120</v>
      </c>
      <c r="H26" s="27">
        <v>340489</v>
      </c>
      <c r="I26" s="27"/>
      <c r="J26" s="27"/>
      <c r="K26" s="27"/>
      <c r="L26" s="27"/>
      <c r="M26" s="27"/>
      <c r="N26" s="27"/>
      <c r="O26" s="27"/>
      <c r="P26" s="27">
        <f t="shared" si="2"/>
        <v>598319.01</v>
      </c>
    </row>
    <row r="27" spans="1:16" x14ac:dyDescent="0.3">
      <c r="A27" s="22" t="s">
        <v>17</v>
      </c>
      <c r="B27" s="26">
        <f>SUM(B28:B36)</f>
        <v>241065075.73000002</v>
      </c>
      <c r="C27" s="26">
        <f t="shared" ref="C27:O27" si="4">SUM(C28:C36)</f>
        <v>0</v>
      </c>
      <c r="D27" s="26">
        <f t="shared" si="4"/>
        <v>2218959.52</v>
      </c>
      <c r="E27" s="26">
        <f t="shared" si="4"/>
        <v>5788913.3699999992</v>
      </c>
      <c r="F27" s="26">
        <f>SUM(F28:F35)</f>
        <v>5132349.45</v>
      </c>
      <c r="G27" s="26">
        <f t="shared" si="4"/>
        <v>7340182.9700000007</v>
      </c>
      <c r="H27" s="26">
        <f t="shared" si="4"/>
        <v>2402668.25</v>
      </c>
      <c r="I27" s="26">
        <f t="shared" si="4"/>
        <v>0</v>
      </c>
      <c r="J27" s="26">
        <f t="shared" si="4"/>
        <v>0</v>
      </c>
      <c r="K27" s="26">
        <f t="shared" si="4"/>
        <v>0</v>
      </c>
      <c r="L27" s="26">
        <f t="shared" si="4"/>
        <v>0</v>
      </c>
      <c r="M27" s="26">
        <f t="shared" si="4"/>
        <v>0</v>
      </c>
      <c r="N27" s="26">
        <f t="shared" si="4"/>
        <v>0</v>
      </c>
      <c r="O27" s="26">
        <f t="shared" si="4"/>
        <v>0</v>
      </c>
      <c r="P27" s="23">
        <f t="shared" ref="P27" si="5">SUM(P28:P36)</f>
        <v>22883073.559999995</v>
      </c>
    </row>
    <row r="28" spans="1:16" x14ac:dyDescent="0.3">
      <c r="A28" s="21" t="s">
        <v>18</v>
      </c>
      <c r="B28" s="27"/>
      <c r="C28" s="27"/>
      <c r="D28" s="27"/>
      <c r="E28" s="27"/>
      <c r="F28" s="27">
        <v>13860</v>
      </c>
      <c r="G28" s="27">
        <v>205025</v>
      </c>
      <c r="H28" s="27"/>
      <c r="I28" s="27"/>
      <c r="J28" s="27"/>
      <c r="K28" s="27"/>
      <c r="L28" s="27"/>
      <c r="M28" s="27"/>
      <c r="N28" s="27"/>
      <c r="O28" s="27"/>
      <c r="P28" s="27">
        <f t="shared" si="2"/>
        <v>218885</v>
      </c>
    </row>
    <row r="29" spans="1:16" x14ac:dyDescent="0.3">
      <c r="A29" s="21" t="s">
        <v>19</v>
      </c>
      <c r="B29" s="27">
        <v>3883530</v>
      </c>
      <c r="C29" s="27"/>
      <c r="D29" s="27"/>
      <c r="E29" s="27">
        <v>97975.4</v>
      </c>
      <c r="F29" s="27">
        <v>90227.520000000004</v>
      </c>
      <c r="G29" s="27">
        <v>360910.08000000002</v>
      </c>
      <c r="H29" s="27"/>
      <c r="I29" s="27"/>
      <c r="J29" s="27"/>
      <c r="K29" s="27"/>
      <c r="L29" s="27"/>
      <c r="M29" s="27"/>
      <c r="N29" s="27"/>
      <c r="O29" s="27"/>
      <c r="P29" s="27">
        <f t="shared" si="2"/>
        <v>549113</v>
      </c>
    </row>
    <row r="30" spans="1:16" x14ac:dyDescent="0.3">
      <c r="A30" s="21" t="s">
        <v>20</v>
      </c>
      <c r="B30" s="27">
        <v>13902798.5</v>
      </c>
      <c r="C30" s="27"/>
      <c r="D30" s="27"/>
      <c r="E30" s="27">
        <v>313655.80000000005</v>
      </c>
      <c r="F30" s="27">
        <v>172280</v>
      </c>
      <c r="G30" s="27"/>
      <c r="H30" s="27"/>
      <c r="I30" s="27"/>
      <c r="J30" s="27"/>
      <c r="K30" s="27"/>
      <c r="L30" s="27"/>
      <c r="M30" s="27"/>
      <c r="N30" s="27"/>
      <c r="O30" s="27"/>
      <c r="P30" s="27">
        <f t="shared" si="2"/>
        <v>485935.80000000005</v>
      </c>
    </row>
    <row r="31" spans="1:16" x14ac:dyDescent="0.3">
      <c r="A31" s="21" t="s">
        <v>21</v>
      </c>
      <c r="B31" s="27">
        <v>43106000</v>
      </c>
      <c r="C31" s="27"/>
      <c r="D31" s="27">
        <v>118628</v>
      </c>
      <c r="E31" s="27">
        <v>2356323.5699999998</v>
      </c>
      <c r="F31" s="27">
        <v>1083335.72</v>
      </c>
      <c r="G31" s="27">
        <v>2343420</v>
      </c>
      <c r="H31" s="27"/>
      <c r="I31" s="27"/>
      <c r="J31" s="27"/>
      <c r="K31" s="27"/>
      <c r="L31" s="27"/>
      <c r="M31" s="27"/>
      <c r="N31" s="27"/>
      <c r="O31" s="27"/>
      <c r="P31" s="27">
        <f t="shared" si="2"/>
        <v>5901707.29</v>
      </c>
    </row>
    <row r="32" spans="1:16" x14ac:dyDescent="0.3">
      <c r="A32" s="21" t="s">
        <v>22</v>
      </c>
      <c r="B32" s="27">
        <v>17757850</v>
      </c>
      <c r="C32" s="27"/>
      <c r="D32" s="27">
        <v>8750.2900000000009</v>
      </c>
      <c r="E32" s="27">
        <v>25200</v>
      </c>
      <c r="F32" s="27"/>
      <c r="G32" s="27">
        <v>295000.5</v>
      </c>
      <c r="H32" s="27">
        <v>211248.4</v>
      </c>
      <c r="I32" s="27"/>
      <c r="J32" s="27"/>
      <c r="K32" s="27"/>
      <c r="L32" s="27"/>
      <c r="M32" s="27"/>
      <c r="N32" s="27"/>
      <c r="O32" s="27"/>
      <c r="P32" s="27">
        <f t="shared" si="2"/>
        <v>540199.18999999994</v>
      </c>
    </row>
    <row r="33" spans="1:16" x14ac:dyDescent="0.3">
      <c r="A33" s="21" t="s">
        <v>23</v>
      </c>
      <c r="B33" s="27">
        <v>7894975</v>
      </c>
      <c r="C33" s="27"/>
      <c r="D33" s="27"/>
      <c r="E33" s="27">
        <v>1819200</v>
      </c>
      <c r="F33" s="27">
        <v>429895.52</v>
      </c>
      <c r="G33" s="27">
        <v>19000</v>
      </c>
      <c r="H33" s="27">
        <v>13423.09</v>
      </c>
      <c r="I33" s="27"/>
      <c r="J33" s="27"/>
      <c r="K33" s="27"/>
      <c r="L33" s="27"/>
      <c r="M33" s="27"/>
      <c r="N33" s="27"/>
      <c r="O33" s="27"/>
      <c r="P33" s="27">
        <f t="shared" si="2"/>
        <v>2281518.61</v>
      </c>
    </row>
    <row r="34" spans="1:16" x14ac:dyDescent="0.3">
      <c r="A34" s="21" t="s">
        <v>24</v>
      </c>
      <c r="B34" s="27">
        <v>48847788.609999999</v>
      </c>
      <c r="C34" s="27"/>
      <c r="D34" s="27">
        <v>415824.69999999995</v>
      </c>
      <c r="E34" s="27">
        <v>424826</v>
      </c>
      <c r="F34" s="27">
        <v>2103762.9000000004</v>
      </c>
      <c r="G34" s="27">
        <v>441976</v>
      </c>
      <c r="H34" s="27">
        <v>1345134.25</v>
      </c>
      <c r="I34" s="27"/>
      <c r="J34" s="27"/>
      <c r="K34" s="27"/>
      <c r="L34" s="27"/>
      <c r="M34" s="27"/>
      <c r="N34" s="27"/>
      <c r="O34" s="27"/>
      <c r="P34" s="27">
        <f t="shared" si="2"/>
        <v>4731523.8500000006</v>
      </c>
    </row>
    <row r="35" spans="1:16" x14ac:dyDescent="0.3">
      <c r="A35" s="21" t="s">
        <v>25</v>
      </c>
      <c r="B35" s="27"/>
      <c r="C35" s="27"/>
      <c r="D35" s="27"/>
      <c r="E35" s="27"/>
      <c r="F35" s="27">
        <v>1238987.7899999998</v>
      </c>
      <c r="G35" s="27"/>
      <c r="H35" s="27"/>
      <c r="I35" s="27"/>
      <c r="J35" s="27"/>
      <c r="K35" s="27"/>
      <c r="L35" s="27"/>
      <c r="M35" s="27"/>
      <c r="N35" s="27"/>
      <c r="O35" s="27"/>
      <c r="P35" s="27">
        <f t="shared" si="2"/>
        <v>1238987.7899999998</v>
      </c>
    </row>
    <row r="36" spans="1:16" x14ac:dyDescent="0.3">
      <c r="A36" s="21" t="s">
        <v>26</v>
      </c>
      <c r="B36" s="27">
        <v>105672133.62</v>
      </c>
      <c r="C36" s="27"/>
      <c r="D36" s="27">
        <v>1675756.53</v>
      </c>
      <c r="E36" s="27">
        <v>751732.6</v>
      </c>
      <c r="G36" s="27">
        <v>3674851.39</v>
      </c>
      <c r="H36" s="27">
        <v>832862.51</v>
      </c>
      <c r="I36" s="27"/>
      <c r="J36" s="27"/>
      <c r="K36" s="27"/>
      <c r="L36" s="27"/>
      <c r="M36" s="27"/>
      <c r="N36" s="27"/>
      <c r="O36" s="27"/>
      <c r="P36" s="27">
        <f t="shared" si="2"/>
        <v>6935203.0299999993</v>
      </c>
    </row>
    <row r="37" spans="1:16" x14ac:dyDescent="0.3">
      <c r="A37" s="22" t="s">
        <v>27</v>
      </c>
      <c r="B37" s="26">
        <f>SUM(B38:B45)</f>
        <v>0</v>
      </c>
      <c r="C37" s="26">
        <f t="shared" ref="C37:J37" si="6">SUM(C38:C45)</f>
        <v>0</v>
      </c>
      <c r="D37" s="26">
        <f t="shared" si="6"/>
        <v>0</v>
      </c>
      <c r="E37" s="26">
        <f t="shared" si="6"/>
        <v>0</v>
      </c>
      <c r="F37" s="26">
        <f t="shared" si="6"/>
        <v>0</v>
      </c>
      <c r="G37" s="26">
        <f t="shared" si="6"/>
        <v>0</v>
      </c>
      <c r="H37" s="26">
        <f t="shared" si="6"/>
        <v>0</v>
      </c>
      <c r="I37" s="26">
        <f t="shared" si="6"/>
        <v>0</v>
      </c>
      <c r="J37" s="26">
        <f t="shared" si="6"/>
        <v>0</v>
      </c>
      <c r="K37" s="23">
        <f t="shared" ref="K37:P37" si="7">SUM(K38:K45)</f>
        <v>0</v>
      </c>
      <c r="L37" s="23">
        <f t="shared" si="7"/>
        <v>0</v>
      </c>
      <c r="M37" s="23">
        <f t="shared" si="7"/>
        <v>0</v>
      </c>
      <c r="N37" s="23">
        <f t="shared" si="7"/>
        <v>0</v>
      </c>
      <c r="O37" s="23">
        <f t="shared" si="7"/>
        <v>0</v>
      </c>
      <c r="P37" s="23">
        <f t="shared" si="7"/>
        <v>0</v>
      </c>
    </row>
    <row r="38" spans="1:16" x14ac:dyDescent="0.3">
      <c r="A38" s="21" t="s">
        <v>28</v>
      </c>
      <c r="B38" s="27">
        <v>0</v>
      </c>
      <c r="C38" s="27"/>
      <c r="D38" s="27"/>
      <c r="E38" s="27"/>
      <c r="F38" s="20"/>
      <c r="G38" s="20"/>
      <c r="H38" s="20"/>
      <c r="I38" s="20"/>
      <c r="J38" s="20"/>
      <c r="K38" s="20"/>
      <c r="L38" s="20"/>
      <c r="M38" s="20"/>
      <c r="N38" s="20"/>
      <c r="O38" s="20"/>
      <c r="P38" s="20">
        <f t="shared" si="2"/>
        <v>0</v>
      </c>
    </row>
    <row r="39" spans="1:16" x14ac:dyDescent="0.3">
      <c r="A39" s="21" t="s">
        <v>29</v>
      </c>
      <c r="B39" s="27">
        <v>0</v>
      </c>
      <c r="C39" s="27"/>
      <c r="D39" s="27"/>
      <c r="E39" s="27"/>
      <c r="F39" s="20"/>
      <c r="G39" s="20"/>
      <c r="H39" s="20"/>
      <c r="I39" s="20"/>
      <c r="J39" s="20"/>
      <c r="K39" s="20"/>
      <c r="L39" s="20"/>
      <c r="M39" s="20"/>
      <c r="N39" s="20"/>
      <c r="O39" s="20"/>
      <c r="P39" s="20">
        <f t="shared" si="2"/>
        <v>0</v>
      </c>
    </row>
    <row r="40" spans="1:16" x14ac:dyDescent="0.3">
      <c r="A40" s="21" t="s">
        <v>30</v>
      </c>
      <c r="B40" s="27">
        <v>0</v>
      </c>
      <c r="C40" s="27"/>
      <c r="D40" s="27"/>
      <c r="E40" s="27"/>
      <c r="F40" s="20"/>
      <c r="G40" s="20"/>
      <c r="H40" s="20"/>
      <c r="I40" s="20"/>
      <c r="J40" s="20"/>
      <c r="K40" s="20"/>
      <c r="L40" s="20"/>
      <c r="M40" s="20"/>
      <c r="N40" s="20"/>
      <c r="O40" s="20"/>
      <c r="P40" s="20">
        <f t="shared" si="2"/>
        <v>0</v>
      </c>
    </row>
    <row r="41" spans="1:16" x14ac:dyDescent="0.3">
      <c r="A41" s="21" t="s">
        <v>31</v>
      </c>
      <c r="B41" s="27">
        <v>0</v>
      </c>
      <c r="C41" s="27"/>
      <c r="D41" s="27"/>
      <c r="E41" s="27"/>
      <c r="F41" s="20"/>
      <c r="G41" s="20"/>
      <c r="H41" s="20"/>
      <c r="I41" s="20"/>
      <c r="J41" s="20"/>
      <c r="K41" s="20"/>
      <c r="L41" s="20"/>
      <c r="M41" s="20"/>
      <c r="N41" s="20"/>
      <c r="O41" s="20"/>
      <c r="P41" s="20">
        <f t="shared" si="2"/>
        <v>0</v>
      </c>
    </row>
    <row r="42" spans="1:16" x14ac:dyDescent="0.3">
      <c r="A42" s="21" t="s">
        <v>32</v>
      </c>
      <c r="B42" s="27">
        <v>0</v>
      </c>
      <c r="C42" s="27"/>
      <c r="D42" s="27"/>
      <c r="E42" s="27"/>
      <c r="F42" s="20"/>
      <c r="G42" s="20"/>
      <c r="H42" s="20"/>
      <c r="I42" s="20"/>
      <c r="J42" s="20"/>
      <c r="K42" s="20"/>
      <c r="L42" s="20"/>
      <c r="M42" s="20"/>
      <c r="N42" s="20"/>
      <c r="O42" s="20"/>
      <c r="P42" s="20">
        <f t="shared" si="2"/>
        <v>0</v>
      </c>
    </row>
    <row r="43" spans="1:16" x14ac:dyDescent="0.3">
      <c r="A43" s="21" t="s">
        <v>33</v>
      </c>
      <c r="B43" s="27">
        <v>0</v>
      </c>
      <c r="C43" s="27"/>
      <c r="D43" s="27"/>
      <c r="E43" s="27"/>
      <c r="F43" s="20"/>
      <c r="G43" s="20"/>
      <c r="H43" s="20"/>
      <c r="I43" s="20"/>
      <c r="J43" s="20"/>
      <c r="K43" s="20"/>
      <c r="L43" s="20"/>
      <c r="M43" s="20"/>
      <c r="N43" s="20"/>
      <c r="O43" s="20"/>
      <c r="P43" s="20">
        <f t="shared" si="2"/>
        <v>0</v>
      </c>
    </row>
    <row r="44" spans="1:16" x14ac:dyDescent="0.3">
      <c r="A44" s="21" t="s">
        <v>34</v>
      </c>
      <c r="B44" s="27">
        <v>0</v>
      </c>
      <c r="C44" s="27"/>
      <c r="D44" s="27"/>
      <c r="E44" s="27"/>
      <c r="F44" s="20"/>
      <c r="G44" s="20"/>
      <c r="H44" s="20"/>
      <c r="I44" s="20"/>
      <c r="J44" s="20"/>
      <c r="K44" s="20"/>
      <c r="L44" s="20"/>
      <c r="M44" s="20"/>
      <c r="N44" s="20"/>
      <c r="O44" s="20"/>
      <c r="P44" s="20">
        <f t="shared" si="2"/>
        <v>0</v>
      </c>
    </row>
    <row r="45" spans="1:16" x14ac:dyDescent="0.3">
      <c r="A45" s="21" t="s">
        <v>35</v>
      </c>
      <c r="B45" s="27">
        <v>0</v>
      </c>
      <c r="C45" s="27"/>
      <c r="D45" s="27"/>
      <c r="E45" s="27"/>
      <c r="F45" s="20"/>
      <c r="G45" s="20"/>
      <c r="H45" s="20"/>
      <c r="I45" s="20"/>
      <c r="J45" s="20"/>
      <c r="K45" s="20"/>
      <c r="L45" s="20"/>
      <c r="M45" s="20"/>
      <c r="N45" s="20"/>
      <c r="O45" s="20"/>
      <c r="P45" s="20">
        <f t="shared" si="2"/>
        <v>0</v>
      </c>
    </row>
    <row r="46" spans="1:16" x14ac:dyDescent="0.3">
      <c r="A46" s="22" t="s">
        <v>36</v>
      </c>
      <c r="B46" s="26">
        <f>SUM(B47:B52)</f>
        <v>0</v>
      </c>
      <c r="C46" s="26">
        <f t="shared" ref="C46:P46" si="8">SUM(C47:C52)</f>
        <v>0</v>
      </c>
      <c r="D46" s="26">
        <f t="shared" si="8"/>
        <v>0</v>
      </c>
      <c r="E46" s="23">
        <f t="shared" si="8"/>
        <v>0</v>
      </c>
      <c r="F46" s="23">
        <f t="shared" si="8"/>
        <v>0</v>
      </c>
      <c r="G46" s="23">
        <f t="shared" si="8"/>
        <v>0</v>
      </c>
      <c r="H46" s="23">
        <f t="shared" si="8"/>
        <v>0</v>
      </c>
      <c r="I46" s="23">
        <f t="shared" si="8"/>
        <v>0</v>
      </c>
      <c r="J46" s="23">
        <f t="shared" si="8"/>
        <v>0</v>
      </c>
      <c r="K46" s="23">
        <f t="shared" si="8"/>
        <v>0</v>
      </c>
      <c r="L46" s="23">
        <f t="shared" si="8"/>
        <v>0</v>
      </c>
      <c r="M46" s="23">
        <f t="shared" si="8"/>
        <v>0</v>
      </c>
      <c r="N46" s="23">
        <f t="shared" si="8"/>
        <v>0</v>
      </c>
      <c r="O46" s="23">
        <f t="shared" si="8"/>
        <v>0</v>
      </c>
      <c r="P46" s="23">
        <f t="shared" si="8"/>
        <v>0</v>
      </c>
    </row>
    <row r="47" spans="1:16" x14ac:dyDescent="0.3">
      <c r="A47" s="21" t="s">
        <v>37</v>
      </c>
      <c r="B47" s="27">
        <v>0</v>
      </c>
      <c r="C47" s="27"/>
      <c r="D47" s="27"/>
      <c r="E47" s="20"/>
      <c r="F47" s="20"/>
      <c r="G47" s="20"/>
      <c r="H47" s="20"/>
      <c r="I47" s="20"/>
      <c r="J47" s="20"/>
      <c r="K47" s="20"/>
      <c r="L47" s="20"/>
      <c r="M47" s="20"/>
      <c r="N47" s="20"/>
      <c r="O47" s="20"/>
      <c r="P47" s="20">
        <f t="shared" si="2"/>
        <v>0</v>
      </c>
    </row>
    <row r="48" spans="1:16" x14ac:dyDescent="0.3">
      <c r="A48" s="21" t="s">
        <v>38</v>
      </c>
      <c r="B48" s="27">
        <v>0</v>
      </c>
      <c r="C48" s="27"/>
      <c r="D48" s="27"/>
      <c r="E48" s="20"/>
      <c r="F48" s="20"/>
      <c r="G48" s="20"/>
      <c r="H48" s="20"/>
      <c r="I48" s="20"/>
      <c r="J48" s="20"/>
      <c r="K48" s="20"/>
      <c r="L48" s="20"/>
      <c r="M48" s="20"/>
      <c r="N48" s="20"/>
      <c r="O48" s="20"/>
      <c r="P48" s="20">
        <f t="shared" si="2"/>
        <v>0</v>
      </c>
    </row>
    <row r="49" spans="1:18" x14ac:dyDescent="0.3">
      <c r="A49" s="21" t="s">
        <v>39</v>
      </c>
      <c r="B49" s="27">
        <v>0</v>
      </c>
      <c r="C49" s="27"/>
      <c r="D49" s="27"/>
      <c r="E49" s="20"/>
      <c r="F49" s="20"/>
      <c r="G49" s="20"/>
      <c r="H49" s="20"/>
      <c r="I49" s="20"/>
      <c r="J49" s="20"/>
      <c r="K49" s="20"/>
      <c r="L49" s="20"/>
      <c r="M49" s="20"/>
      <c r="N49" s="20"/>
      <c r="O49" s="20"/>
      <c r="P49" s="20">
        <f t="shared" si="2"/>
        <v>0</v>
      </c>
    </row>
    <row r="50" spans="1:18" x14ac:dyDescent="0.3">
      <c r="A50" s="21" t="s">
        <v>40</v>
      </c>
      <c r="B50" s="27">
        <v>0</v>
      </c>
      <c r="C50" s="27"/>
      <c r="D50" s="27"/>
      <c r="E50" s="20"/>
      <c r="F50" s="20"/>
      <c r="G50" s="20"/>
      <c r="H50" s="20"/>
      <c r="I50" s="20"/>
      <c r="J50" s="20"/>
      <c r="K50" s="20"/>
      <c r="L50" s="20"/>
      <c r="M50" s="20"/>
      <c r="N50" s="20"/>
      <c r="O50" s="20"/>
      <c r="P50" s="20">
        <f t="shared" si="2"/>
        <v>0</v>
      </c>
      <c r="R50">
        <v>13483304.200000003</v>
      </c>
    </row>
    <row r="51" spans="1:18" x14ac:dyDescent="0.3">
      <c r="A51" s="21" t="s">
        <v>41</v>
      </c>
      <c r="B51" s="27">
        <v>0</v>
      </c>
      <c r="C51" s="27"/>
      <c r="D51" s="27"/>
      <c r="E51" s="20"/>
      <c r="F51" s="20"/>
      <c r="G51" s="20"/>
      <c r="H51" s="20"/>
      <c r="I51" s="20"/>
      <c r="J51" s="20"/>
      <c r="K51" s="20"/>
      <c r="L51" s="20"/>
      <c r="M51" s="20"/>
      <c r="N51" s="20"/>
      <c r="O51" s="20"/>
      <c r="P51" s="20">
        <f t="shared" si="2"/>
        <v>0</v>
      </c>
      <c r="R51" s="30">
        <f>+L10-R50</f>
        <v>-13483304.200000003</v>
      </c>
    </row>
    <row r="52" spans="1:18" x14ac:dyDescent="0.3">
      <c r="A52" s="21" t="s">
        <v>42</v>
      </c>
      <c r="B52" s="27">
        <v>0</v>
      </c>
      <c r="C52" s="27"/>
      <c r="D52" s="27"/>
      <c r="E52" s="20"/>
      <c r="F52" s="20"/>
      <c r="G52" s="20"/>
      <c r="H52" s="20"/>
      <c r="I52" s="20"/>
      <c r="J52" s="20"/>
      <c r="K52" s="20"/>
      <c r="L52" s="20"/>
      <c r="M52" s="20"/>
      <c r="N52" s="20"/>
      <c r="O52" s="20"/>
      <c r="P52" s="20">
        <f t="shared" si="2"/>
        <v>0</v>
      </c>
    </row>
    <row r="53" spans="1:18" x14ac:dyDescent="0.3">
      <c r="A53" s="22" t="s">
        <v>43</v>
      </c>
      <c r="B53" s="26">
        <f>SUM(B54:B62)</f>
        <v>172794830</v>
      </c>
      <c r="C53" s="26">
        <f t="shared" ref="C53:J53" si="9">SUM(C54:C62)</f>
        <v>0</v>
      </c>
      <c r="D53" s="26">
        <f t="shared" si="9"/>
        <v>2913057.94</v>
      </c>
      <c r="E53" s="26">
        <f t="shared" si="9"/>
        <v>1395543.67</v>
      </c>
      <c r="F53" s="26">
        <f t="shared" si="9"/>
        <v>2134567.8000000003</v>
      </c>
      <c r="G53" s="26">
        <f t="shared" si="9"/>
        <v>3964721.5</v>
      </c>
      <c r="H53" s="26">
        <f t="shared" si="9"/>
        <v>7455389.8399999999</v>
      </c>
      <c r="I53" s="26">
        <f t="shared" si="9"/>
        <v>0</v>
      </c>
      <c r="J53" s="26">
        <f t="shared" si="9"/>
        <v>0</v>
      </c>
      <c r="K53" s="23">
        <f t="shared" ref="K53:P53" si="10">SUM(K54:K62)</f>
        <v>0</v>
      </c>
      <c r="L53" s="23">
        <f t="shared" si="10"/>
        <v>0</v>
      </c>
      <c r="M53" s="23">
        <f t="shared" si="10"/>
        <v>0</v>
      </c>
      <c r="N53" s="23">
        <f t="shared" si="10"/>
        <v>0</v>
      </c>
      <c r="O53" s="23">
        <f t="shared" si="10"/>
        <v>0</v>
      </c>
      <c r="P53" s="23">
        <f t="shared" si="10"/>
        <v>17863280.749999996</v>
      </c>
    </row>
    <row r="54" spans="1:18" x14ac:dyDescent="0.3">
      <c r="A54" s="21" t="s">
        <v>44</v>
      </c>
      <c r="B54" s="27">
        <v>83327150</v>
      </c>
      <c r="C54" s="27"/>
      <c r="D54" s="27">
        <v>1443249.94</v>
      </c>
      <c r="E54" s="27">
        <v>1180500</v>
      </c>
      <c r="F54" s="27">
        <v>1677447.6</v>
      </c>
      <c r="G54" s="27">
        <v>3236651.5</v>
      </c>
      <c r="H54" s="27">
        <v>507739.84</v>
      </c>
      <c r="I54" s="27"/>
      <c r="J54" s="27"/>
      <c r="K54" s="27"/>
      <c r="L54" s="18"/>
      <c r="M54" s="27"/>
      <c r="N54" s="27"/>
      <c r="O54" s="27"/>
      <c r="P54" s="20">
        <f t="shared" si="2"/>
        <v>8045588.8799999999</v>
      </c>
    </row>
    <row r="55" spans="1:18" x14ac:dyDescent="0.3">
      <c r="A55" s="21" t="s">
        <v>45</v>
      </c>
      <c r="B55" s="27">
        <v>760000</v>
      </c>
      <c r="C55" s="27"/>
      <c r="D55" s="27"/>
      <c r="E55" s="27">
        <v>98450</v>
      </c>
      <c r="F55" s="27"/>
      <c r="G55" s="27"/>
      <c r="H55" s="27"/>
      <c r="I55" s="27"/>
      <c r="J55" s="20"/>
      <c r="K55" s="27"/>
      <c r="L55" s="18"/>
      <c r="M55" s="20"/>
      <c r="N55" s="27"/>
      <c r="O55" s="27"/>
      <c r="P55" s="20">
        <f t="shared" si="2"/>
        <v>98450</v>
      </c>
    </row>
    <row r="56" spans="1:18" x14ac:dyDescent="0.3">
      <c r="A56" s="21" t="s">
        <v>46</v>
      </c>
      <c r="B56" s="27">
        <v>60252080</v>
      </c>
      <c r="C56" s="27"/>
      <c r="D56" s="27">
        <v>1469808</v>
      </c>
      <c r="E56" s="27">
        <v>28218.68</v>
      </c>
      <c r="F56" s="27">
        <v>457120.2</v>
      </c>
      <c r="G56" s="27">
        <v>705650</v>
      </c>
      <c r="H56" s="27">
        <v>3147650</v>
      </c>
      <c r="I56" s="27"/>
      <c r="J56" s="27"/>
      <c r="K56" s="27"/>
      <c r="L56" s="18"/>
      <c r="M56" s="27"/>
      <c r="N56" s="27"/>
      <c r="O56" s="27"/>
      <c r="P56" s="20">
        <f t="shared" si="2"/>
        <v>5808446.8799999999</v>
      </c>
    </row>
    <row r="57" spans="1:18" x14ac:dyDescent="0.3">
      <c r="A57" s="21" t="s">
        <v>47</v>
      </c>
      <c r="B57" s="27">
        <v>10611600</v>
      </c>
      <c r="C57" s="27"/>
      <c r="D57" s="27"/>
      <c r="E57" s="27"/>
      <c r="F57" s="27"/>
      <c r="G57" s="27">
        <v>22420</v>
      </c>
      <c r="H57" s="27">
        <v>3800000</v>
      </c>
      <c r="I57" s="27"/>
      <c r="J57" s="27"/>
      <c r="K57" s="27"/>
      <c r="L57" s="18"/>
      <c r="M57" s="20"/>
      <c r="N57" s="27"/>
      <c r="O57" s="27"/>
      <c r="P57" s="20">
        <f t="shared" si="2"/>
        <v>3822420</v>
      </c>
    </row>
    <row r="58" spans="1:18" x14ac:dyDescent="0.3">
      <c r="A58" s="21" t="s">
        <v>48</v>
      </c>
      <c r="B58" s="27">
        <v>48000</v>
      </c>
      <c r="C58" s="27"/>
      <c r="D58" s="27"/>
      <c r="E58" s="27">
        <v>88374.99</v>
      </c>
      <c r="F58" s="27"/>
      <c r="G58" s="27"/>
      <c r="H58" s="27"/>
      <c r="I58" s="27"/>
      <c r="J58" s="27"/>
      <c r="K58" s="27"/>
      <c r="L58" s="18"/>
      <c r="M58" s="20"/>
      <c r="N58" s="27"/>
      <c r="O58" s="27"/>
      <c r="P58" s="20">
        <f t="shared" si="2"/>
        <v>88374.99</v>
      </c>
    </row>
    <row r="59" spans="1:18" x14ac:dyDescent="0.3">
      <c r="A59" s="21" t="s">
        <v>49</v>
      </c>
      <c r="B59" s="27"/>
      <c r="C59" s="27"/>
      <c r="D59" s="27"/>
      <c r="E59" s="27"/>
      <c r="F59" s="27"/>
      <c r="G59" s="27"/>
      <c r="H59" s="27"/>
      <c r="I59" s="27"/>
      <c r="J59" s="27"/>
      <c r="K59" s="27"/>
      <c r="L59" s="18"/>
      <c r="M59" s="20"/>
      <c r="N59" s="27"/>
      <c r="O59" s="27"/>
      <c r="P59" s="20">
        <f t="shared" si="2"/>
        <v>0</v>
      </c>
    </row>
    <row r="60" spans="1:18" x14ac:dyDescent="0.3">
      <c r="A60" s="21" t="s">
        <v>50</v>
      </c>
      <c r="B60" s="27"/>
      <c r="C60" s="27"/>
      <c r="D60" s="27"/>
      <c r="E60" s="27"/>
      <c r="F60" s="27"/>
      <c r="G60" s="20"/>
      <c r="H60" s="27"/>
      <c r="I60" s="27"/>
      <c r="J60" s="27"/>
      <c r="K60" s="27"/>
      <c r="L60" s="18"/>
      <c r="M60" s="20"/>
      <c r="N60" s="27"/>
      <c r="O60" s="27"/>
      <c r="P60" s="20">
        <f t="shared" si="2"/>
        <v>0</v>
      </c>
    </row>
    <row r="61" spans="1:18" x14ac:dyDescent="0.3">
      <c r="A61" s="21" t="s">
        <v>51</v>
      </c>
      <c r="B61" s="27"/>
      <c r="C61" s="27"/>
      <c r="D61" s="27"/>
      <c r="E61" s="20"/>
      <c r="F61" s="27"/>
      <c r="G61" s="20"/>
      <c r="H61" s="27"/>
      <c r="I61" s="27"/>
      <c r="J61" s="27"/>
      <c r="K61" s="27"/>
      <c r="L61" s="18"/>
      <c r="M61" s="20"/>
      <c r="N61" s="27"/>
      <c r="O61" s="27"/>
      <c r="P61" s="20">
        <f t="shared" si="2"/>
        <v>0</v>
      </c>
    </row>
    <row r="62" spans="1:18" x14ac:dyDescent="0.3">
      <c r="A62" s="21" t="s">
        <v>52</v>
      </c>
      <c r="B62" s="27">
        <v>17796000</v>
      </c>
      <c r="C62" s="27"/>
      <c r="D62" s="27"/>
      <c r="E62" s="20"/>
      <c r="F62" s="27"/>
      <c r="G62" s="20"/>
      <c r="H62" s="27"/>
      <c r="I62" s="27"/>
      <c r="J62" s="27"/>
      <c r="K62" s="27"/>
      <c r="L62" s="18"/>
      <c r="M62" s="20"/>
      <c r="N62" s="27"/>
      <c r="O62" s="27"/>
      <c r="P62" s="20">
        <f t="shared" si="2"/>
        <v>0</v>
      </c>
    </row>
    <row r="63" spans="1:18" x14ac:dyDescent="0.3">
      <c r="A63" s="22" t="s">
        <v>53</v>
      </c>
      <c r="B63" s="26">
        <f>SUM(B64:B67)</f>
        <v>0</v>
      </c>
      <c r="C63" s="26">
        <f t="shared" ref="C63:P63" si="11">SUM(C64:C67)</f>
        <v>0</v>
      </c>
      <c r="D63" s="26">
        <f t="shared" si="11"/>
        <v>0</v>
      </c>
      <c r="E63" s="23">
        <f t="shared" si="11"/>
        <v>0</v>
      </c>
      <c r="F63" s="23">
        <f t="shared" si="11"/>
        <v>0</v>
      </c>
      <c r="G63" s="23">
        <f t="shared" si="11"/>
        <v>0</v>
      </c>
      <c r="H63" s="23">
        <f t="shared" si="11"/>
        <v>0</v>
      </c>
      <c r="I63" s="23">
        <f t="shared" si="11"/>
        <v>0</v>
      </c>
      <c r="J63" s="23">
        <f t="shared" si="11"/>
        <v>0</v>
      </c>
      <c r="K63" s="23">
        <f t="shared" si="11"/>
        <v>0</v>
      </c>
      <c r="L63" s="23">
        <f t="shared" si="11"/>
        <v>0</v>
      </c>
      <c r="M63" s="23">
        <f t="shared" si="11"/>
        <v>0</v>
      </c>
      <c r="N63" s="23">
        <f t="shared" si="11"/>
        <v>0</v>
      </c>
      <c r="O63" s="23">
        <f t="shared" si="11"/>
        <v>0</v>
      </c>
      <c r="P63" s="23">
        <f t="shared" si="11"/>
        <v>0</v>
      </c>
    </row>
    <row r="64" spans="1:18" x14ac:dyDescent="0.3">
      <c r="A64" s="21" t="s">
        <v>54</v>
      </c>
      <c r="B64" s="27"/>
      <c r="C64" s="27"/>
      <c r="D64" s="27"/>
      <c r="E64" s="20"/>
      <c r="F64" s="20"/>
      <c r="G64" s="27"/>
      <c r="H64" s="20"/>
      <c r="I64" s="20"/>
      <c r="J64" s="20"/>
      <c r="K64" s="20"/>
      <c r="L64" s="20"/>
      <c r="M64" s="20"/>
      <c r="N64" s="20"/>
      <c r="O64" s="20"/>
      <c r="P64" s="20">
        <f t="shared" si="2"/>
        <v>0</v>
      </c>
    </row>
    <row r="65" spans="1:16" x14ac:dyDescent="0.3">
      <c r="A65" s="21" t="s">
        <v>55</v>
      </c>
      <c r="B65" s="27"/>
      <c r="C65" s="27"/>
      <c r="D65" s="27"/>
      <c r="E65" s="20"/>
      <c r="F65" s="20"/>
      <c r="G65" s="20"/>
      <c r="H65" s="20"/>
      <c r="I65" s="20"/>
      <c r="J65" s="20"/>
      <c r="K65" s="20"/>
      <c r="L65" s="20"/>
      <c r="M65" s="18"/>
      <c r="N65" s="20"/>
      <c r="O65" s="20"/>
      <c r="P65" s="20">
        <f t="shared" si="2"/>
        <v>0</v>
      </c>
    </row>
    <row r="66" spans="1:16" x14ac:dyDescent="0.3">
      <c r="A66" s="21" t="s">
        <v>56</v>
      </c>
      <c r="B66" s="27"/>
      <c r="C66" s="27"/>
      <c r="D66" s="27"/>
      <c r="E66" s="20"/>
      <c r="F66" s="20"/>
      <c r="G66" s="20"/>
      <c r="H66" s="20"/>
      <c r="I66" s="20"/>
      <c r="J66" s="20"/>
      <c r="K66" s="20"/>
      <c r="L66" s="20"/>
      <c r="M66" s="20"/>
      <c r="N66" s="20"/>
      <c r="O66" s="20"/>
      <c r="P66" s="20">
        <f t="shared" si="2"/>
        <v>0</v>
      </c>
    </row>
    <row r="67" spans="1:16" x14ac:dyDescent="0.3">
      <c r="A67" s="21" t="s">
        <v>57</v>
      </c>
      <c r="B67" s="27"/>
      <c r="C67" s="27"/>
      <c r="D67" s="27"/>
      <c r="E67" s="20"/>
      <c r="F67" s="20"/>
      <c r="G67" s="20"/>
      <c r="H67" s="20"/>
      <c r="I67" s="20"/>
      <c r="J67" s="20"/>
      <c r="K67" s="20"/>
      <c r="L67" s="20"/>
      <c r="M67" s="20"/>
      <c r="N67" s="20"/>
      <c r="O67" s="20"/>
      <c r="P67" s="20">
        <f t="shared" si="2"/>
        <v>0</v>
      </c>
    </row>
    <row r="68" spans="1:16" x14ac:dyDescent="0.3">
      <c r="A68" s="22" t="s">
        <v>58</v>
      </c>
      <c r="B68" s="26">
        <f>SUM(B69:B75)</f>
        <v>0</v>
      </c>
      <c r="C68" s="26">
        <f t="shared" ref="C68:P68" si="12">SUM(C69:C75)</f>
        <v>0</v>
      </c>
      <c r="D68" s="26">
        <f t="shared" si="12"/>
        <v>0</v>
      </c>
      <c r="E68" s="23">
        <f t="shared" si="12"/>
        <v>0</v>
      </c>
      <c r="F68" s="23">
        <f t="shared" si="12"/>
        <v>0</v>
      </c>
      <c r="G68" s="23">
        <f t="shared" si="12"/>
        <v>0</v>
      </c>
      <c r="H68" s="23">
        <f t="shared" si="12"/>
        <v>0</v>
      </c>
      <c r="I68" s="23">
        <f t="shared" si="12"/>
        <v>0</v>
      </c>
      <c r="J68" s="23">
        <f t="shared" si="12"/>
        <v>0</v>
      </c>
      <c r="K68" s="23">
        <f t="shared" si="12"/>
        <v>0</v>
      </c>
      <c r="L68" s="23">
        <f t="shared" si="12"/>
        <v>0</v>
      </c>
      <c r="M68" s="23">
        <f t="shared" si="12"/>
        <v>0</v>
      </c>
      <c r="N68" s="23">
        <f t="shared" si="12"/>
        <v>0</v>
      </c>
      <c r="O68" s="23">
        <f t="shared" si="12"/>
        <v>0</v>
      </c>
      <c r="P68" s="23">
        <f t="shared" si="12"/>
        <v>0</v>
      </c>
    </row>
    <row r="69" spans="1:16" x14ac:dyDescent="0.3">
      <c r="A69" s="21" t="s">
        <v>59</v>
      </c>
      <c r="B69" s="27">
        <v>0</v>
      </c>
      <c r="C69" s="27"/>
      <c r="D69" s="27"/>
      <c r="E69" s="20"/>
      <c r="F69" s="20"/>
      <c r="G69" s="20"/>
      <c r="H69" s="20"/>
      <c r="I69" s="20"/>
      <c r="J69" s="20"/>
      <c r="K69" s="20"/>
      <c r="L69" s="20"/>
      <c r="M69" s="20"/>
      <c r="N69" s="20"/>
      <c r="O69" s="20"/>
      <c r="P69" s="20">
        <f t="shared" si="2"/>
        <v>0</v>
      </c>
    </row>
    <row r="70" spans="1:16" x14ac:dyDescent="0.3">
      <c r="A70" s="21" t="s">
        <v>60</v>
      </c>
      <c r="B70" s="27">
        <v>0</v>
      </c>
      <c r="C70" s="27"/>
      <c r="D70" s="27"/>
      <c r="E70" s="20"/>
      <c r="F70" s="20"/>
      <c r="G70" s="20"/>
      <c r="H70" s="20"/>
      <c r="I70" s="20"/>
      <c r="J70" s="20"/>
      <c r="K70" s="20"/>
      <c r="L70" s="20"/>
      <c r="M70" s="20"/>
      <c r="N70" s="20"/>
      <c r="O70" s="20"/>
      <c r="P70" s="20">
        <f t="shared" si="2"/>
        <v>0</v>
      </c>
    </row>
    <row r="71" spans="1:16" x14ac:dyDescent="0.3">
      <c r="A71" s="19" t="s">
        <v>61</v>
      </c>
      <c r="B71" s="27">
        <v>0</v>
      </c>
      <c r="C71" s="25"/>
      <c r="D71" s="27"/>
      <c r="E71" s="20"/>
      <c r="F71" s="20"/>
      <c r="G71" s="20"/>
      <c r="H71" s="20"/>
      <c r="I71" s="20"/>
      <c r="J71" s="20"/>
      <c r="K71" s="20"/>
      <c r="L71" s="20"/>
      <c r="M71" s="20"/>
      <c r="N71" s="20"/>
      <c r="O71" s="20"/>
      <c r="P71" s="20">
        <f t="shared" si="2"/>
        <v>0</v>
      </c>
    </row>
    <row r="72" spans="1:16" x14ac:dyDescent="0.3">
      <c r="A72" s="21" t="s">
        <v>62</v>
      </c>
      <c r="B72" s="27">
        <v>0</v>
      </c>
      <c r="C72" s="27"/>
      <c r="D72" s="27"/>
      <c r="E72" s="20"/>
      <c r="F72" s="20"/>
      <c r="G72" s="20"/>
      <c r="H72" s="20"/>
      <c r="I72" s="20"/>
      <c r="J72" s="20"/>
      <c r="K72" s="20"/>
      <c r="L72" s="20"/>
      <c r="M72" s="20"/>
      <c r="N72" s="20"/>
      <c r="O72" s="20"/>
      <c r="P72" s="20">
        <f t="shared" si="2"/>
        <v>0</v>
      </c>
    </row>
    <row r="73" spans="1:16" x14ac:dyDescent="0.3">
      <c r="A73" s="21" t="s">
        <v>63</v>
      </c>
      <c r="B73" s="27">
        <v>0</v>
      </c>
      <c r="C73" s="27"/>
      <c r="D73" s="27"/>
      <c r="E73" s="20"/>
      <c r="F73" s="20"/>
      <c r="G73" s="20"/>
      <c r="H73" s="20"/>
      <c r="I73" s="20"/>
      <c r="J73" s="20"/>
      <c r="K73" s="20"/>
      <c r="L73" s="20"/>
      <c r="M73" s="20"/>
      <c r="N73" s="20"/>
      <c r="O73" s="20"/>
      <c r="P73" s="20">
        <f t="shared" si="2"/>
        <v>0</v>
      </c>
    </row>
    <row r="74" spans="1:16" x14ac:dyDescent="0.3">
      <c r="A74" s="21" t="s">
        <v>64</v>
      </c>
      <c r="B74" s="27">
        <v>0</v>
      </c>
      <c r="C74" s="27"/>
      <c r="D74" s="27"/>
      <c r="E74" s="20"/>
      <c r="F74" s="20"/>
      <c r="G74" s="20"/>
      <c r="H74" s="20"/>
      <c r="I74" s="20"/>
      <c r="J74" s="20"/>
      <c r="K74" s="20"/>
      <c r="L74" s="20"/>
      <c r="M74" s="20"/>
      <c r="N74" s="20"/>
      <c r="O74" s="20"/>
      <c r="P74" s="20">
        <f t="shared" si="2"/>
        <v>0</v>
      </c>
    </row>
    <row r="75" spans="1:16" x14ac:dyDescent="0.3">
      <c r="A75" s="17" t="s">
        <v>69</v>
      </c>
      <c r="B75" s="27">
        <v>0</v>
      </c>
      <c r="C75" s="25"/>
      <c r="D75" s="25"/>
      <c r="E75" s="18"/>
      <c r="F75" s="18"/>
      <c r="G75" s="18"/>
      <c r="H75" s="18"/>
      <c r="I75" s="18"/>
      <c r="J75" s="18"/>
      <c r="K75" s="18"/>
      <c r="L75" s="18"/>
      <c r="M75" s="18"/>
      <c r="N75" s="18"/>
      <c r="O75" s="18"/>
      <c r="P75" s="20">
        <f t="shared" si="2"/>
        <v>0</v>
      </c>
    </row>
    <row r="76" spans="1:16" x14ac:dyDescent="0.3">
      <c r="A76" s="22" t="s">
        <v>70</v>
      </c>
      <c r="B76" s="26">
        <f>SUM(B77:B78)</f>
        <v>0</v>
      </c>
      <c r="C76" s="26">
        <f t="shared" ref="C76:P76" si="13">SUM(C77:C78)</f>
        <v>0</v>
      </c>
      <c r="D76" s="26">
        <f t="shared" si="13"/>
        <v>0</v>
      </c>
      <c r="E76" s="23">
        <f t="shared" si="13"/>
        <v>0</v>
      </c>
      <c r="F76" s="23">
        <f t="shared" si="13"/>
        <v>0</v>
      </c>
      <c r="G76" s="23">
        <f t="shared" si="13"/>
        <v>0</v>
      </c>
      <c r="H76" s="23">
        <f t="shared" si="13"/>
        <v>0</v>
      </c>
      <c r="I76" s="23">
        <f t="shared" si="13"/>
        <v>0</v>
      </c>
      <c r="J76" s="23">
        <f t="shared" si="13"/>
        <v>0</v>
      </c>
      <c r="K76" s="23">
        <f t="shared" si="13"/>
        <v>0</v>
      </c>
      <c r="L76" s="23">
        <f t="shared" si="13"/>
        <v>0</v>
      </c>
      <c r="M76" s="23">
        <f t="shared" si="13"/>
        <v>0</v>
      </c>
      <c r="N76" s="23">
        <f t="shared" si="13"/>
        <v>0</v>
      </c>
      <c r="O76" s="23">
        <f t="shared" si="13"/>
        <v>0</v>
      </c>
      <c r="P76" s="23">
        <f t="shared" si="13"/>
        <v>0</v>
      </c>
    </row>
    <row r="77" spans="1:16" x14ac:dyDescent="0.3">
      <c r="A77" s="21" t="s">
        <v>71</v>
      </c>
      <c r="B77" s="27">
        <v>0</v>
      </c>
      <c r="C77" s="27"/>
      <c r="D77" s="27"/>
      <c r="E77" s="20"/>
      <c r="F77" s="20"/>
      <c r="G77" s="20"/>
      <c r="H77" s="20"/>
      <c r="I77" s="20"/>
      <c r="J77" s="20"/>
      <c r="K77" s="20"/>
      <c r="L77" s="20"/>
      <c r="M77" s="20"/>
      <c r="N77" s="20"/>
      <c r="O77" s="20"/>
      <c r="P77" s="20">
        <f t="shared" si="2"/>
        <v>0</v>
      </c>
    </row>
    <row r="78" spans="1:16" x14ac:dyDescent="0.3">
      <c r="A78" s="21" t="s">
        <v>72</v>
      </c>
      <c r="B78" s="27">
        <v>0</v>
      </c>
      <c r="C78" s="27"/>
      <c r="D78" s="27"/>
      <c r="E78" s="20"/>
      <c r="F78" s="20"/>
      <c r="G78" s="20"/>
      <c r="H78" s="20"/>
      <c r="I78" s="20"/>
      <c r="J78" s="20"/>
      <c r="K78" s="20"/>
      <c r="L78" s="20"/>
      <c r="M78" s="20"/>
      <c r="N78" s="20"/>
      <c r="O78" s="20"/>
      <c r="P78" s="20">
        <f t="shared" ref="P78" si="14">SUM(D78:O78)</f>
        <v>0</v>
      </c>
    </row>
    <row r="79" spans="1:16" x14ac:dyDescent="0.3">
      <c r="A79" s="22" t="s">
        <v>73</v>
      </c>
      <c r="B79" s="26">
        <f>SUM(B80:B81)</f>
        <v>0</v>
      </c>
      <c r="C79" s="26">
        <f t="shared" ref="C79:P79" si="15">SUM(C80:C81)</f>
        <v>0</v>
      </c>
      <c r="D79" s="26">
        <f t="shared" si="15"/>
        <v>0</v>
      </c>
      <c r="E79" s="23">
        <f t="shared" si="15"/>
        <v>0</v>
      </c>
      <c r="F79" s="23">
        <f t="shared" si="15"/>
        <v>0</v>
      </c>
      <c r="G79" s="23">
        <f t="shared" si="15"/>
        <v>0</v>
      </c>
      <c r="H79" s="23">
        <f t="shared" si="15"/>
        <v>0</v>
      </c>
      <c r="I79" s="23">
        <f t="shared" si="15"/>
        <v>0</v>
      </c>
      <c r="J79" s="23">
        <f t="shared" si="15"/>
        <v>0</v>
      </c>
      <c r="K79" s="23">
        <f t="shared" si="15"/>
        <v>0</v>
      </c>
      <c r="L79" s="23">
        <f t="shared" si="15"/>
        <v>0</v>
      </c>
      <c r="M79" s="23">
        <f t="shared" si="15"/>
        <v>0</v>
      </c>
      <c r="N79" s="23">
        <f t="shared" si="15"/>
        <v>0</v>
      </c>
      <c r="O79" s="23">
        <f t="shared" si="15"/>
        <v>0</v>
      </c>
      <c r="P79" s="23">
        <f t="shared" si="15"/>
        <v>0</v>
      </c>
    </row>
    <row r="80" spans="1:16" x14ac:dyDescent="0.3">
      <c r="A80" s="21" t="s">
        <v>74</v>
      </c>
      <c r="B80" s="27">
        <v>0</v>
      </c>
      <c r="C80" s="27"/>
      <c r="D80" s="27"/>
      <c r="E80" s="20"/>
      <c r="F80" s="20"/>
      <c r="G80" s="20"/>
      <c r="H80" s="20"/>
      <c r="I80" s="20"/>
      <c r="J80" s="20"/>
      <c r="K80" s="20"/>
      <c r="L80" s="20"/>
      <c r="M80" s="20"/>
      <c r="N80" s="20"/>
      <c r="O80" s="20"/>
      <c r="P80" s="20">
        <f t="shared" ref="P80:P81" si="16">SUM(D80:O80)</f>
        <v>0</v>
      </c>
    </row>
    <row r="81" spans="1:16" x14ac:dyDescent="0.3">
      <c r="A81" s="21" t="s">
        <v>75</v>
      </c>
      <c r="B81" s="27">
        <v>0</v>
      </c>
      <c r="C81" s="27"/>
      <c r="D81" s="27"/>
      <c r="E81" s="20"/>
      <c r="F81" s="20"/>
      <c r="G81" s="20"/>
      <c r="H81" s="20"/>
      <c r="I81" s="20"/>
      <c r="J81" s="20"/>
      <c r="K81" s="20"/>
      <c r="L81" s="20"/>
      <c r="M81" s="20"/>
      <c r="N81" s="20"/>
      <c r="O81" s="20"/>
      <c r="P81" s="20">
        <f t="shared" si="16"/>
        <v>0</v>
      </c>
    </row>
    <row r="82" spans="1:16" x14ac:dyDescent="0.3">
      <c r="A82" s="22" t="s">
        <v>76</v>
      </c>
      <c r="B82" s="26">
        <f>SUM(B83)</f>
        <v>0</v>
      </c>
      <c r="C82" s="26">
        <f t="shared" ref="C82:P82" si="17">SUM(C83)</f>
        <v>0</v>
      </c>
      <c r="D82" s="26">
        <f t="shared" si="17"/>
        <v>0</v>
      </c>
      <c r="E82" s="23">
        <f t="shared" si="17"/>
        <v>0</v>
      </c>
      <c r="F82" s="23">
        <f t="shared" si="17"/>
        <v>0</v>
      </c>
      <c r="G82" s="23">
        <f t="shared" si="17"/>
        <v>0</v>
      </c>
      <c r="H82" s="23">
        <f t="shared" si="17"/>
        <v>0</v>
      </c>
      <c r="I82" s="23">
        <f t="shared" si="17"/>
        <v>0</v>
      </c>
      <c r="J82" s="23">
        <f t="shared" si="17"/>
        <v>0</v>
      </c>
      <c r="K82" s="23">
        <f t="shared" si="17"/>
        <v>0</v>
      </c>
      <c r="L82" s="23">
        <f t="shared" si="17"/>
        <v>0</v>
      </c>
      <c r="M82" s="23">
        <f t="shared" si="17"/>
        <v>0</v>
      </c>
      <c r="N82" s="23">
        <f t="shared" si="17"/>
        <v>0</v>
      </c>
      <c r="O82" s="23">
        <f t="shared" si="17"/>
        <v>0</v>
      </c>
      <c r="P82" s="23">
        <f t="shared" si="17"/>
        <v>0</v>
      </c>
    </row>
    <row r="83" spans="1:16" x14ac:dyDescent="0.3">
      <c r="A83" s="21" t="s">
        <v>77</v>
      </c>
      <c r="B83" s="27">
        <v>0</v>
      </c>
      <c r="C83" s="27"/>
      <c r="D83" s="27"/>
      <c r="E83" s="20"/>
      <c r="F83" s="20"/>
      <c r="G83" s="20"/>
      <c r="H83" s="20"/>
      <c r="I83" s="20"/>
      <c r="J83" s="20"/>
      <c r="K83" s="20"/>
      <c r="L83" s="20"/>
      <c r="M83" s="20"/>
      <c r="N83" s="20"/>
      <c r="O83" s="20"/>
      <c r="P83" s="20">
        <f t="shared" ref="P83" si="18">SUM(D83:O83)</f>
        <v>0</v>
      </c>
    </row>
    <row r="84" spans="1:16" x14ac:dyDescent="0.3">
      <c r="A84" s="16" t="s">
        <v>65</v>
      </c>
      <c r="B84" s="33">
        <f>+B82+B79+B76+B68+B63+B53+B46+B37+B27+B17+B11</f>
        <v>491281253.15100002</v>
      </c>
      <c r="C84" s="33">
        <f t="shared" ref="C84:N84" si="19">+C82+C79+C76+C68+C63+C53+C46+C37+C27+C17+C11</f>
        <v>0</v>
      </c>
      <c r="D84" s="33">
        <f t="shared" si="19"/>
        <v>8379181.0499999998</v>
      </c>
      <c r="E84" s="33">
        <f t="shared" si="19"/>
        <v>10347369.039999999</v>
      </c>
      <c r="F84" s="33">
        <f t="shared" si="19"/>
        <v>11002013.810000001</v>
      </c>
      <c r="G84" s="33">
        <f t="shared" si="19"/>
        <v>15038168.619999999</v>
      </c>
      <c r="H84" s="33">
        <f t="shared" si="19"/>
        <v>13171634.799999999</v>
      </c>
      <c r="I84" s="33">
        <f t="shared" si="19"/>
        <v>0</v>
      </c>
      <c r="J84" s="33">
        <f t="shared" si="19"/>
        <v>0</v>
      </c>
      <c r="K84" s="33">
        <f t="shared" si="19"/>
        <v>0</v>
      </c>
      <c r="L84" s="33">
        <f t="shared" si="19"/>
        <v>0</v>
      </c>
      <c r="M84" s="33">
        <f t="shared" si="19"/>
        <v>0</v>
      </c>
      <c r="N84" s="33">
        <f t="shared" si="19"/>
        <v>0</v>
      </c>
      <c r="O84" s="34">
        <f t="shared" ref="O84:P84" si="20">+O82+O79+O76+O68+O63+O53+O46+O37+O27+O17+O11</f>
        <v>0</v>
      </c>
      <c r="P84" s="34">
        <f t="shared" si="20"/>
        <v>57938367.319999993</v>
      </c>
    </row>
    <row r="86" spans="1:16" ht="15" thickBot="1" x14ac:dyDescent="0.35">
      <c r="D86" s="32"/>
      <c r="E86" s="28"/>
      <c r="F86" s="28"/>
      <c r="G86" s="32"/>
      <c r="H86" s="32"/>
      <c r="I86" s="30"/>
      <c r="J86" s="28"/>
      <c r="L86" s="29"/>
      <c r="N86" s="32"/>
      <c r="O86" s="28"/>
    </row>
    <row r="87" spans="1:16" ht="29.4" thickBot="1" x14ac:dyDescent="0.35">
      <c r="A87" s="12" t="s">
        <v>97</v>
      </c>
    </row>
    <row r="88" spans="1:16" ht="29.4" thickBot="1" x14ac:dyDescent="0.35">
      <c r="A88" s="12" t="s">
        <v>98</v>
      </c>
    </row>
    <row r="89" spans="1:16" ht="58.2" thickBot="1" x14ac:dyDescent="0.35">
      <c r="A89" s="13" t="s">
        <v>99</v>
      </c>
    </row>
    <row r="92" spans="1:16" x14ac:dyDescent="0.3">
      <c r="A92" s="24" t="s">
        <v>103</v>
      </c>
      <c r="I92" s="24" t="s">
        <v>106</v>
      </c>
    </row>
    <row r="93" spans="1:16" x14ac:dyDescent="0.3">
      <c r="A93" s="24" t="s">
        <v>104</v>
      </c>
      <c r="I93" s="24" t="s">
        <v>107</v>
      </c>
    </row>
    <row r="94" spans="1:16" x14ac:dyDescent="0.3">
      <c r="A94" s="24" t="s">
        <v>105</v>
      </c>
      <c r="I94" s="24" t="s">
        <v>108</v>
      </c>
    </row>
  </sheetData>
  <mergeCells count="9">
    <mergeCell ref="A6:P6"/>
    <mergeCell ref="D8:P8"/>
    <mergeCell ref="A2:P2"/>
    <mergeCell ref="A3:P3"/>
    <mergeCell ref="A8:A9"/>
    <mergeCell ref="B8:B9"/>
    <mergeCell ref="C8:C9"/>
    <mergeCell ref="A4:P4"/>
    <mergeCell ref="A5:P5"/>
  </mergeCells>
  <pageMargins left="0.31496062992125984" right="0.11811023622047245" top="0.15748031496062992" bottom="0.15748031496062992" header="0.31496062992125984" footer="0.31496062992125984"/>
  <pageSetup scale="60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C3:Q84"/>
  <sheetViews>
    <sheetView showGridLines="0" zoomScale="70" zoomScaleNormal="70" workbookViewId="0">
      <selection activeCell="J19" sqref="J19"/>
    </sheetView>
  </sheetViews>
  <sheetFormatPr baseColWidth="10" defaultColWidth="11.44140625" defaultRowHeight="14.4" x14ac:dyDescent="0.3"/>
  <cols>
    <col min="3" max="3" width="93.6640625" bestFit="1" customWidth="1"/>
    <col min="12" max="12" width="13.6640625" customWidth="1"/>
    <col min="14" max="14" width="13.33203125" customWidth="1"/>
    <col min="15" max="15" width="13.44140625" customWidth="1"/>
  </cols>
  <sheetData>
    <row r="3" spans="3:17" ht="28.5" customHeight="1" x14ac:dyDescent="0.3">
      <c r="C3" s="56" t="s">
        <v>78</v>
      </c>
      <c r="D3" s="57"/>
      <c r="E3" s="57"/>
      <c r="F3" s="57"/>
      <c r="G3" s="57"/>
      <c r="H3" s="57"/>
      <c r="I3" s="57"/>
      <c r="J3" s="57"/>
      <c r="K3" s="57"/>
      <c r="L3" s="57"/>
      <c r="M3" s="57"/>
      <c r="N3" s="57"/>
      <c r="O3" s="57"/>
      <c r="P3" s="57"/>
    </row>
    <row r="4" spans="3:17" ht="21" customHeight="1" x14ac:dyDescent="0.3">
      <c r="C4" s="50" t="s">
        <v>67</v>
      </c>
      <c r="D4" s="51"/>
      <c r="E4" s="51"/>
      <c r="F4" s="51"/>
      <c r="G4" s="51"/>
      <c r="H4" s="51"/>
      <c r="I4" s="51"/>
      <c r="J4" s="51"/>
      <c r="K4" s="51"/>
      <c r="L4" s="51"/>
      <c r="M4" s="51"/>
      <c r="N4" s="51"/>
      <c r="O4" s="51"/>
      <c r="P4" s="51"/>
    </row>
    <row r="5" spans="3:17" ht="15.6" x14ac:dyDescent="0.3">
      <c r="C5" s="52" t="s">
        <v>68</v>
      </c>
      <c r="D5" s="53"/>
      <c r="E5" s="53"/>
      <c r="F5" s="53"/>
      <c r="G5" s="53"/>
      <c r="H5" s="53"/>
      <c r="I5" s="53"/>
      <c r="J5" s="53"/>
      <c r="K5" s="53"/>
      <c r="L5" s="53"/>
      <c r="M5" s="53"/>
      <c r="N5" s="53"/>
      <c r="O5" s="53"/>
      <c r="P5" s="53"/>
    </row>
    <row r="6" spans="3:17" ht="15.75" customHeight="1" x14ac:dyDescent="0.3">
      <c r="C6" s="54" t="s">
        <v>94</v>
      </c>
      <c r="D6" s="55"/>
      <c r="E6" s="55"/>
      <c r="F6" s="55"/>
      <c r="G6" s="55"/>
      <c r="H6" s="55"/>
      <c r="I6" s="55"/>
      <c r="J6" s="55"/>
      <c r="K6" s="55"/>
      <c r="L6" s="55"/>
      <c r="M6" s="55"/>
      <c r="N6" s="55"/>
      <c r="O6" s="55"/>
      <c r="P6" s="55"/>
    </row>
    <row r="7" spans="3:17" ht="15.75" customHeight="1" x14ac:dyDescent="0.3">
      <c r="C7" s="55" t="s">
        <v>79</v>
      </c>
      <c r="D7" s="55"/>
      <c r="E7" s="55"/>
      <c r="F7" s="55"/>
      <c r="G7" s="55"/>
      <c r="H7" s="55"/>
      <c r="I7" s="55"/>
      <c r="J7" s="55"/>
      <c r="K7" s="55"/>
      <c r="L7" s="55"/>
      <c r="M7" s="55"/>
      <c r="N7" s="55"/>
      <c r="O7" s="55"/>
      <c r="P7" s="55"/>
    </row>
    <row r="9" spans="3:17" ht="23.25" customHeight="1" x14ac:dyDescent="0.3">
      <c r="C9" s="5" t="s">
        <v>66</v>
      </c>
      <c r="D9" s="10" t="s">
        <v>81</v>
      </c>
      <c r="E9" s="10" t="s">
        <v>82</v>
      </c>
      <c r="F9" s="10" t="s">
        <v>83</v>
      </c>
      <c r="G9" s="10" t="s">
        <v>84</v>
      </c>
      <c r="H9" s="11" t="s">
        <v>85</v>
      </c>
      <c r="I9" s="10" t="s">
        <v>86</v>
      </c>
      <c r="J9" s="11" t="s">
        <v>87</v>
      </c>
      <c r="K9" s="10" t="s">
        <v>88</v>
      </c>
      <c r="L9" s="10" t="s">
        <v>89</v>
      </c>
      <c r="M9" s="10" t="s">
        <v>90</v>
      </c>
      <c r="N9" s="10" t="s">
        <v>91</v>
      </c>
      <c r="O9" s="11" t="s">
        <v>92</v>
      </c>
      <c r="P9" s="10" t="s">
        <v>80</v>
      </c>
    </row>
    <row r="10" spans="3:17" x14ac:dyDescent="0.3">
      <c r="C10" s="1" t="s">
        <v>0</v>
      </c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</row>
    <row r="11" spans="3:17" x14ac:dyDescent="0.3">
      <c r="C11" s="3" t="s">
        <v>1</v>
      </c>
    </row>
    <row r="12" spans="3:17" x14ac:dyDescent="0.3">
      <c r="C12" s="4" t="s">
        <v>2</v>
      </c>
    </row>
    <row r="13" spans="3:17" x14ac:dyDescent="0.3">
      <c r="C13" s="4" t="s">
        <v>3</v>
      </c>
      <c r="E13" s="8"/>
    </row>
    <row r="14" spans="3:17" x14ac:dyDescent="0.3">
      <c r="C14" s="4" t="s">
        <v>4</v>
      </c>
      <c r="Q14" s="9"/>
    </row>
    <row r="15" spans="3:17" x14ac:dyDescent="0.3">
      <c r="C15" s="4" t="s">
        <v>5</v>
      </c>
    </row>
    <row r="16" spans="3:17" x14ac:dyDescent="0.3">
      <c r="C16" s="4" t="s">
        <v>6</v>
      </c>
    </row>
    <row r="17" spans="3:3" x14ac:dyDescent="0.3">
      <c r="C17" s="3" t="s">
        <v>7</v>
      </c>
    </row>
    <row r="18" spans="3:3" x14ac:dyDescent="0.3">
      <c r="C18" s="4" t="s">
        <v>8</v>
      </c>
    </row>
    <row r="19" spans="3:3" x14ac:dyDescent="0.3">
      <c r="C19" s="4" t="s">
        <v>9</v>
      </c>
    </row>
    <row r="20" spans="3:3" x14ac:dyDescent="0.3">
      <c r="C20" s="4" t="s">
        <v>10</v>
      </c>
    </row>
    <row r="21" spans="3:3" x14ac:dyDescent="0.3">
      <c r="C21" s="4" t="s">
        <v>11</v>
      </c>
    </row>
    <row r="22" spans="3:3" x14ac:dyDescent="0.3">
      <c r="C22" s="4" t="s">
        <v>12</v>
      </c>
    </row>
    <row r="23" spans="3:3" x14ac:dyDescent="0.3">
      <c r="C23" s="4" t="s">
        <v>13</v>
      </c>
    </row>
    <row r="24" spans="3:3" x14ac:dyDescent="0.3">
      <c r="C24" s="4" t="s">
        <v>14</v>
      </c>
    </row>
    <row r="25" spans="3:3" x14ac:dyDescent="0.3">
      <c r="C25" s="4" t="s">
        <v>15</v>
      </c>
    </row>
    <row r="26" spans="3:3" x14ac:dyDescent="0.3">
      <c r="C26" s="4" t="s">
        <v>16</v>
      </c>
    </row>
    <row r="27" spans="3:3" x14ac:dyDescent="0.3">
      <c r="C27" s="3" t="s">
        <v>17</v>
      </c>
    </row>
    <row r="28" spans="3:3" x14ac:dyDescent="0.3">
      <c r="C28" s="4" t="s">
        <v>18</v>
      </c>
    </row>
    <row r="29" spans="3:3" x14ac:dyDescent="0.3">
      <c r="C29" s="4" t="s">
        <v>19</v>
      </c>
    </row>
    <row r="30" spans="3:3" x14ac:dyDescent="0.3">
      <c r="C30" s="4" t="s">
        <v>20</v>
      </c>
    </row>
    <row r="31" spans="3:3" x14ac:dyDescent="0.3">
      <c r="C31" s="4" t="s">
        <v>21</v>
      </c>
    </row>
    <row r="32" spans="3:3" x14ac:dyDescent="0.3">
      <c r="C32" s="4" t="s">
        <v>22</v>
      </c>
    </row>
    <row r="33" spans="3:3" x14ac:dyDescent="0.3">
      <c r="C33" s="4" t="s">
        <v>23</v>
      </c>
    </row>
    <row r="34" spans="3:3" x14ac:dyDescent="0.3">
      <c r="C34" s="4" t="s">
        <v>24</v>
      </c>
    </row>
    <row r="35" spans="3:3" x14ac:dyDescent="0.3">
      <c r="C35" s="4" t="s">
        <v>25</v>
      </c>
    </row>
    <row r="36" spans="3:3" x14ac:dyDescent="0.3">
      <c r="C36" s="4" t="s">
        <v>26</v>
      </c>
    </row>
    <row r="37" spans="3:3" x14ac:dyDescent="0.3">
      <c r="C37" s="3" t="s">
        <v>27</v>
      </c>
    </row>
    <row r="38" spans="3:3" x14ac:dyDescent="0.3">
      <c r="C38" s="4" t="s">
        <v>28</v>
      </c>
    </row>
    <row r="39" spans="3:3" x14ac:dyDescent="0.3">
      <c r="C39" s="4" t="s">
        <v>29</v>
      </c>
    </row>
    <row r="40" spans="3:3" x14ac:dyDescent="0.3">
      <c r="C40" s="4" t="s">
        <v>30</v>
      </c>
    </row>
    <row r="41" spans="3:3" x14ac:dyDescent="0.3">
      <c r="C41" s="4" t="s">
        <v>31</v>
      </c>
    </row>
    <row r="42" spans="3:3" x14ac:dyDescent="0.3">
      <c r="C42" s="4" t="s">
        <v>32</v>
      </c>
    </row>
    <row r="43" spans="3:3" x14ac:dyDescent="0.3">
      <c r="C43" s="4" t="s">
        <v>33</v>
      </c>
    </row>
    <row r="44" spans="3:3" x14ac:dyDescent="0.3">
      <c r="C44" s="4" t="s">
        <v>34</v>
      </c>
    </row>
    <row r="45" spans="3:3" x14ac:dyDescent="0.3">
      <c r="C45" s="4" t="s">
        <v>35</v>
      </c>
    </row>
    <row r="46" spans="3:3" x14ac:dyDescent="0.3">
      <c r="C46" s="3" t="s">
        <v>36</v>
      </c>
    </row>
    <row r="47" spans="3:3" x14ac:dyDescent="0.3">
      <c r="C47" s="4" t="s">
        <v>37</v>
      </c>
    </row>
    <row r="48" spans="3:3" x14ac:dyDescent="0.3">
      <c r="C48" s="4" t="s">
        <v>38</v>
      </c>
    </row>
    <row r="49" spans="3:3" x14ac:dyDescent="0.3">
      <c r="C49" s="4" t="s">
        <v>39</v>
      </c>
    </row>
    <row r="50" spans="3:3" x14ac:dyDescent="0.3">
      <c r="C50" s="4" t="s">
        <v>40</v>
      </c>
    </row>
    <row r="51" spans="3:3" x14ac:dyDescent="0.3">
      <c r="C51" s="4" t="s">
        <v>41</v>
      </c>
    </row>
    <row r="52" spans="3:3" x14ac:dyDescent="0.3">
      <c r="C52" s="4" t="s">
        <v>42</v>
      </c>
    </row>
    <row r="53" spans="3:3" x14ac:dyDescent="0.3">
      <c r="C53" s="3" t="s">
        <v>43</v>
      </c>
    </row>
    <row r="54" spans="3:3" x14ac:dyDescent="0.3">
      <c r="C54" s="4" t="s">
        <v>44</v>
      </c>
    </row>
    <row r="55" spans="3:3" x14ac:dyDescent="0.3">
      <c r="C55" s="4" t="s">
        <v>45</v>
      </c>
    </row>
    <row r="56" spans="3:3" x14ac:dyDescent="0.3">
      <c r="C56" s="4" t="s">
        <v>46</v>
      </c>
    </row>
    <row r="57" spans="3:3" x14ac:dyDescent="0.3">
      <c r="C57" s="4" t="s">
        <v>47</v>
      </c>
    </row>
    <row r="58" spans="3:3" x14ac:dyDescent="0.3">
      <c r="C58" s="4" t="s">
        <v>48</v>
      </c>
    </row>
    <row r="59" spans="3:3" x14ac:dyDescent="0.3">
      <c r="C59" s="4" t="s">
        <v>49</v>
      </c>
    </row>
    <row r="60" spans="3:3" x14ac:dyDescent="0.3">
      <c r="C60" s="4" t="s">
        <v>50</v>
      </c>
    </row>
    <row r="61" spans="3:3" x14ac:dyDescent="0.3">
      <c r="C61" s="4" t="s">
        <v>51</v>
      </c>
    </row>
    <row r="62" spans="3:3" x14ac:dyDescent="0.3">
      <c r="C62" s="4" t="s">
        <v>52</v>
      </c>
    </row>
    <row r="63" spans="3:3" x14ac:dyDescent="0.3">
      <c r="C63" s="3" t="s">
        <v>53</v>
      </c>
    </row>
    <row r="64" spans="3:3" x14ac:dyDescent="0.3">
      <c r="C64" s="4" t="s">
        <v>54</v>
      </c>
    </row>
    <row r="65" spans="3:16" x14ac:dyDescent="0.3">
      <c r="C65" s="4" t="s">
        <v>55</v>
      </c>
    </row>
    <row r="66" spans="3:16" x14ac:dyDescent="0.3">
      <c r="C66" s="4" t="s">
        <v>56</v>
      </c>
    </row>
    <row r="67" spans="3:16" x14ac:dyDescent="0.3">
      <c r="C67" s="4" t="s">
        <v>57</v>
      </c>
    </row>
    <row r="68" spans="3:16" x14ac:dyDescent="0.3">
      <c r="C68" s="3" t="s">
        <v>58</v>
      </c>
    </row>
    <row r="69" spans="3:16" x14ac:dyDescent="0.3">
      <c r="C69" s="4" t="s">
        <v>59</v>
      </c>
    </row>
    <row r="70" spans="3:16" x14ac:dyDescent="0.3">
      <c r="C70" s="4" t="s">
        <v>60</v>
      </c>
    </row>
    <row r="71" spans="3:16" x14ac:dyDescent="0.3">
      <c r="C71" s="3" t="s">
        <v>61</v>
      </c>
    </row>
    <row r="72" spans="3:16" x14ac:dyDescent="0.3">
      <c r="C72" s="4" t="s">
        <v>62</v>
      </c>
    </row>
    <row r="73" spans="3:16" x14ac:dyDescent="0.3">
      <c r="C73" s="4" t="s">
        <v>63</v>
      </c>
    </row>
    <row r="74" spans="3:16" x14ac:dyDescent="0.3">
      <c r="C74" s="4" t="s">
        <v>64</v>
      </c>
    </row>
    <row r="75" spans="3:16" x14ac:dyDescent="0.3">
      <c r="C75" s="1" t="s">
        <v>69</v>
      </c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</row>
    <row r="76" spans="3:16" x14ac:dyDescent="0.3">
      <c r="C76" s="3" t="s">
        <v>70</v>
      </c>
    </row>
    <row r="77" spans="3:16" x14ac:dyDescent="0.3">
      <c r="C77" s="4" t="s">
        <v>71</v>
      </c>
    </row>
    <row r="78" spans="3:16" x14ac:dyDescent="0.3">
      <c r="C78" s="4" t="s">
        <v>72</v>
      </c>
    </row>
    <row r="79" spans="3:16" x14ac:dyDescent="0.3">
      <c r="C79" s="3" t="s">
        <v>73</v>
      </c>
    </row>
    <row r="80" spans="3:16" x14ac:dyDescent="0.3">
      <c r="C80" s="4" t="s">
        <v>74</v>
      </c>
    </row>
    <row r="81" spans="3:16" x14ac:dyDescent="0.3">
      <c r="C81" s="4" t="s">
        <v>75</v>
      </c>
    </row>
    <row r="82" spans="3:16" x14ac:dyDescent="0.3">
      <c r="C82" s="3" t="s">
        <v>76</v>
      </c>
    </row>
    <row r="83" spans="3:16" x14ac:dyDescent="0.3">
      <c r="C83" s="4" t="s">
        <v>77</v>
      </c>
    </row>
    <row r="84" spans="3:16" x14ac:dyDescent="0.3">
      <c r="C84" s="7" t="s">
        <v>65</v>
      </c>
      <c r="D84" s="6"/>
      <c r="E84" s="6"/>
      <c r="F84" s="6"/>
      <c r="G84" s="6"/>
      <c r="H84" s="6"/>
      <c r="I84" s="6"/>
      <c r="J84" s="6"/>
      <c r="K84" s="6"/>
      <c r="L84" s="6"/>
      <c r="M84" s="6"/>
      <c r="N84" s="6"/>
      <c r="O84" s="6"/>
      <c r="P84" s="6"/>
    </row>
  </sheetData>
  <mergeCells count="5">
    <mergeCell ref="C4:P4"/>
    <mergeCell ref="C5:P5"/>
    <mergeCell ref="C6:P6"/>
    <mergeCell ref="C7:P7"/>
    <mergeCell ref="C3:P3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P2 Presupuesto Aprobado-Ejec </vt:lpstr>
      <vt:lpstr>P3 Ejecucion </vt:lpstr>
      <vt:lpstr>'P2 Presupuesto Aprobado-Ejec 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Katherine M. Peguero F.</dc:creator>
  <cp:lastModifiedBy>Soporte Cibao Central</cp:lastModifiedBy>
  <cp:lastPrinted>2025-06-10T15:27:45Z</cp:lastPrinted>
  <dcterms:created xsi:type="dcterms:W3CDTF">2021-07-29T18:58:50Z</dcterms:created>
  <dcterms:modified xsi:type="dcterms:W3CDTF">2025-07-03T15:08:21Z</dcterms:modified>
</cp:coreProperties>
</file>