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MARZO 2022  POA, ACTUALIZACION, Y MAS\"/>
    </mc:Choice>
  </mc:AlternateContent>
  <xr:revisionPtr revIDLastSave="0" documentId="8_{8DA5C358-FB4F-4A64-92D2-F3791861F326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1" l="1"/>
  <c r="B80" i="1"/>
  <c r="B77" i="1"/>
  <c r="B69" i="1"/>
  <c r="B64" i="1"/>
  <c r="B54" i="1"/>
  <c r="B47" i="1"/>
  <c r="B38" i="1"/>
  <c r="B28" i="1"/>
  <c r="B18" i="1"/>
  <c r="B12" i="1"/>
  <c r="B85" i="1" l="1"/>
  <c r="B11" i="1"/>
  <c r="B83" i="2" l="1"/>
  <c r="B82" i="2" s="1"/>
  <c r="B81" i="2"/>
  <c r="B80" i="2"/>
  <c r="B78" i="2"/>
  <c r="B76" i="2" s="1"/>
  <c r="B77" i="2"/>
  <c r="B75" i="2"/>
  <c r="B74" i="2"/>
  <c r="B73" i="2"/>
  <c r="B72" i="2"/>
  <c r="B71" i="2"/>
  <c r="B70" i="2"/>
  <c r="B69" i="2"/>
  <c r="B68" i="2" s="1"/>
  <c r="B67" i="2"/>
  <c r="B66" i="2"/>
  <c r="B65" i="2"/>
  <c r="B64" i="2"/>
  <c r="B63" i="2" s="1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5" i="2"/>
  <c r="B44" i="2"/>
  <c r="B43" i="2"/>
  <c r="B42" i="2"/>
  <c r="B41" i="2"/>
  <c r="B37" i="2" s="1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3" i="2"/>
  <c r="B14" i="2"/>
  <c r="B15" i="2"/>
  <c r="B16" i="2"/>
  <c r="B12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3" i="2" s="1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79" i="2"/>
  <c r="B46" i="2"/>
  <c r="P68" i="2" l="1"/>
  <c r="P46" i="2"/>
  <c r="P53" i="2"/>
  <c r="P37" i="2"/>
  <c r="P17" i="2"/>
  <c r="B27" i="2"/>
  <c r="B11" i="2"/>
  <c r="B17" i="2"/>
  <c r="B53" i="2"/>
  <c r="P27" i="2"/>
  <c r="P11" i="2"/>
  <c r="I84" i="2"/>
  <c r="H10" i="2"/>
  <c r="N84" i="2"/>
  <c r="J84" i="2"/>
  <c r="F84" i="2"/>
  <c r="L84" i="2"/>
  <c r="H84" i="2"/>
  <c r="D84" i="2"/>
  <c r="M84" i="2"/>
  <c r="E84" i="2"/>
  <c r="O10" i="2"/>
  <c r="G10" i="2"/>
  <c r="O84" i="2"/>
  <c r="K84" i="2"/>
  <c r="G84" i="2"/>
  <c r="C84" i="2"/>
  <c r="L10" i="2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<sst xmlns="http://schemas.openxmlformats.org/spreadsheetml/2006/main" count="286" uniqueCount="110">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</sst>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/>
    <xf numFmtId="0" fontId="3" fillId="0" borderId="13" xfId="0" applyFont="1" applyBorder="1" applyAlignment="1">
      <alignment horizontal="left"/>
    </xf>
    <xf numFmtId="164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4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4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 applyBorder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0</xdr:col>
      <xdr:colOff>1028700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4E6065-D781-4671-8695-3B126C36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F5AA3-2755-4635-BDA2-593BCF14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3"/>
  <sheetViews>
    <sheetView showGridLines="0" workbookViewId="0">
      <selection activeCell="E21" sqref="E21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6" ht="28.5" customHeight="1" x14ac:dyDescent="0.25">
      <c r="A3" s="29" t="s">
        <v>101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103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3" t="s">
        <v>102</v>
      </c>
      <c r="B5" s="37"/>
      <c r="C5" s="37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customHeight="1" x14ac:dyDescent="0.25">
      <c r="A6" s="35" t="s">
        <v>100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.75" customHeight="1" x14ac:dyDescent="0.25">
      <c r="A7" s="36" t="s">
        <v>79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6" ht="15" customHeight="1" x14ac:dyDescent="0.25">
      <c r="A9" s="46" t="s">
        <v>66</v>
      </c>
      <c r="B9" s="47" t="s">
        <v>96</v>
      </c>
      <c r="C9" s="47" t="s">
        <v>95</v>
      </c>
      <c r="D9" s="6"/>
    </row>
    <row r="10" spans="1:16" ht="23.25" customHeight="1" x14ac:dyDescent="0.25">
      <c r="A10" s="46"/>
      <c r="B10" s="48"/>
      <c r="C10" s="48"/>
      <c r="D10" s="6"/>
    </row>
    <row r="11" spans="1:16" x14ac:dyDescent="0.25">
      <c r="A11" s="20" t="s">
        <v>0</v>
      </c>
      <c r="B11" s="38">
        <f>+B12+B18+B28+B38+B47+B54+B64+B69+B77+B80+B83</f>
        <v>313760767.27002615</v>
      </c>
      <c r="C11" s="21"/>
      <c r="D11" s="6"/>
    </row>
    <row r="12" spans="1:16" x14ac:dyDescent="0.25">
      <c r="A12" s="26" t="s">
        <v>1</v>
      </c>
      <c r="B12" s="39">
        <f>SUM(B13:B17)</f>
        <v>99630073.919999987</v>
      </c>
      <c r="C12" s="27"/>
      <c r="D12" s="6"/>
    </row>
    <row r="13" spans="1:16" x14ac:dyDescent="0.25">
      <c r="A13" s="24" t="s">
        <v>2</v>
      </c>
      <c r="B13" s="40">
        <v>60373203.799999997</v>
      </c>
      <c r="C13" s="25"/>
      <c r="D13" s="6"/>
    </row>
    <row r="14" spans="1:16" x14ac:dyDescent="0.25">
      <c r="A14" s="24" t="s">
        <v>3</v>
      </c>
      <c r="B14" s="40">
        <v>36887440.159999996</v>
      </c>
      <c r="C14" s="25"/>
      <c r="D14" s="6"/>
    </row>
    <row r="15" spans="1:16" x14ac:dyDescent="0.25">
      <c r="A15" s="24" t="s">
        <v>4</v>
      </c>
      <c r="B15" s="40"/>
      <c r="C15" s="25"/>
      <c r="D15" s="6"/>
    </row>
    <row r="16" spans="1:16" x14ac:dyDescent="0.25">
      <c r="A16" s="24" t="s">
        <v>5</v>
      </c>
      <c r="B16" s="40"/>
      <c r="C16" s="25"/>
      <c r="D16" s="6"/>
    </row>
    <row r="17" spans="1:4" x14ac:dyDescent="0.25">
      <c r="A17" s="24" t="s">
        <v>6</v>
      </c>
      <c r="B17" s="40">
        <v>2369429.96</v>
      </c>
      <c r="C17" s="25"/>
      <c r="D17" s="6"/>
    </row>
    <row r="18" spans="1:4" x14ac:dyDescent="0.25">
      <c r="A18" s="26" t="s">
        <v>7</v>
      </c>
      <c r="B18" s="39">
        <f>SUM(B19:B27)</f>
        <v>23110005.32</v>
      </c>
      <c r="C18" s="27"/>
      <c r="D18" s="6"/>
    </row>
    <row r="19" spans="1:4" x14ac:dyDescent="0.25">
      <c r="A19" s="24" t="s">
        <v>8</v>
      </c>
      <c r="B19" s="40">
        <v>3877300</v>
      </c>
      <c r="C19" s="25"/>
      <c r="D19" s="6"/>
    </row>
    <row r="20" spans="1:4" x14ac:dyDescent="0.25">
      <c r="A20" s="24" t="s">
        <v>9</v>
      </c>
      <c r="B20" s="40"/>
      <c r="C20" s="25"/>
      <c r="D20" s="6"/>
    </row>
    <row r="21" spans="1:4" x14ac:dyDescent="0.25">
      <c r="A21" s="24" t="s">
        <v>10</v>
      </c>
      <c r="B21" s="40">
        <v>2735000</v>
      </c>
      <c r="C21" s="25"/>
      <c r="D21" s="6"/>
    </row>
    <row r="22" spans="1:4" x14ac:dyDescent="0.25">
      <c r="A22" s="24" t="s">
        <v>11</v>
      </c>
      <c r="B22" s="40">
        <v>0</v>
      </c>
      <c r="C22" s="25"/>
      <c r="D22" s="6"/>
    </row>
    <row r="23" spans="1:4" x14ac:dyDescent="0.25">
      <c r="A23" s="24" t="s">
        <v>12</v>
      </c>
      <c r="B23" s="40">
        <v>3546800.04</v>
      </c>
      <c r="C23" s="25"/>
    </row>
    <row r="24" spans="1:4" x14ac:dyDescent="0.25">
      <c r="A24" s="24" t="s">
        <v>13</v>
      </c>
      <c r="B24" s="40">
        <v>704903.28</v>
      </c>
      <c r="C24" s="25"/>
    </row>
    <row r="25" spans="1:4" x14ac:dyDescent="0.25">
      <c r="A25" s="24" t="s">
        <v>14</v>
      </c>
      <c r="B25" s="40">
        <v>11996000</v>
      </c>
      <c r="C25" s="25"/>
    </row>
    <row r="26" spans="1:4" x14ac:dyDescent="0.25">
      <c r="A26" s="24" t="s">
        <v>15</v>
      </c>
      <c r="B26" s="40">
        <v>250002</v>
      </c>
      <c r="C26" s="25"/>
    </row>
    <row r="27" spans="1:4" x14ac:dyDescent="0.25">
      <c r="A27" s="24" t="s">
        <v>16</v>
      </c>
      <c r="B27" s="40"/>
      <c r="C27" s="25"/>
    </row>
    <row r="28" spans="1:4" x14ac:dyDescent="0.25">
      <c r="A28" s="26" t="s">
        <v>17</v>
      </c>
      <c r="B28" s="39">
        <f>SUM(B29:B37)</f>
        <v>127884906.35002619</v>
      </c>
      <c r="C28" s="27"/>
    </row>
    <row r="29" spans="1:4" x14ac:dyDescent="0.25">
      <c r="A29" s="24" t="s">
        <v>18</v>
      </c>
      <c r="B29" s="40">
        <v>1663500</v>
      </c>
      <c r="C29" s="25"/>
    </row>
    <row r="30" spans="1:4" x14ac:dyDescent="0.25">
      <c r="A30" s="24" t="s">
        <v>19</v>
      </c>
      <c r="B30" s="40">
        <v>1388600</v>
      </c>
      <c r="C30" s="25"/>
    </row>
    <row r="31" spans="1:4" x14ac:dyDescent="0.25">
      <c r="A31" s="24" t="s">
        <v>20</v>
      </c>
      <c r="B31" s="40">
        <v>6199720</v>
      </c>
      <c r="C31" s="25"/>
    </row>
    <row r="32" spans="1:4" x14ac:dyDescent="0.25">
      <c r="A32" s="24" t="s">
        <v>21</v>
      </c>
      <c r="B32" s="40">
        <v>42458792</v>
      </c>
      <c r="C32" s="25"/>
    </row>
    <row r="33" spans="1:3" x14ac:dyDescent="0.25">
      <c r="A33" s="24" t="s">
        <v>22</v>
      </c>
      <c r="B33" s="40">
        <v>5480520</v>
      </c>
      <c r="C33" s="25"/>
    </row>
    <row r="34" spans="1:3" x14ac:dyDescent="0.25">
      <c r="A34" s="24" t="s">
        <v>23</v>
      </c>
      <c r="B34" s="40">
        <v>2703365</v>
      </c>
      <c r="C34" s="25"/>
    </row>
    <row r="35" spans="1:3" x14ac:dyDescent="0.25">
      <c r="A35" s="24" t="s">
        <v>24</v>
      </c>
      <c r="B35" s="40">
        <v>41039653.2905</v>
      </c>
      <c r="C35" s="25"/>
    </row>
    <row r="36" spans="1:3" x14ac:dyDescent="0.25">
      <c r="A36" s="24" t="s">
        <v>25</v>
      </c>
      <c r="B36" s="40"/>
      <c r="C36" s="25"/>
    </row>
    <row r="37" spans="1:3" x14ac:dyDescent="0.25">
      <c r="A37" s="24" t="s">
        <v>26</v>
      </c>
      <c r="B37" s="40">
        <v>26950756.059526183</v>
      </c>
      <c r="C37" s="25"/>
    </row>
    <row r="38" spans="1:3" x14ac:dyDescent="0.25">
      <c r="A38" s="26" t="s">
        <v>27</v>
      </c>
      <c r="B38" s="39">
        <f>SUM(B39:B46)</f>
        <v>0</v>
      </c>
      <c r="C38" s="27"/>
    </row>
    <row r="39" spans="1:3" x14ac:dyDescent="0.25">
      <c r="A39" s="24" t="s">
        <v>28</v>
      </c>
      <c r="B39" s="40"/>
      <c r="C39" s="25"/>
    </row>
    <row r="40" spans="1:3" x14ac:dyDescent="0.25">
      <c r="A40" s="24" t="s">
        <v>29</v>
      </c>
      <c r="B40" s="40"/>
      <c r="C40" s="25"/>
    </row>
    <row r="41" spans="1:3" x14ac:dyDescent="0.25">
      <c r="A41" s="24" t="s">
        <v>30</v>
      </c>
      <c r="B41" s="40"/>
      <c r="C41" s="25"/>
    </row>
    <row r="42" spans="1:3" x14ac:dyDescent="0.25">
      <c r="A42" s="24" t="s">
        <v>31</v>
      </c>
      <c r="B42" s="40"/>
      <c r="C42" s="25"/>
    </row>
    <row r="43" spans="1:3" x14ac:dyDescent="0.25">
      <c r="A43" s="24" t="s">
        <v>32</v>
      </c>
      <c r="B43" s="40"/>
      <c r="C43" s="25"/>
    </row>
    <row r="44" spans="1:3" x14ac:dyDescent="0.25">
      <c r="A44" s="24" t="s">
        <v>33</v>
      </c>
      <c r="B44" s="40"/>
      <c r="C44" s="25"/>
    </row>
    <row r="45" spans="1:3" x14ac:dyDescent="0.25">
      <c r="A45" s="24" t="s">
        <v>34</v>
      </c>
      <c r="B45" s="40"/>
      <c r="C45" s="25"/>
    </row>
    <row r="46" spans="1:3" x14ac:dyDescent="0.25">
      <c r="A46" s="24" t="s">
        <v>35</v>
      </c>
      <c r="B46" s="40"/>
      <c r="C46" s="25"/>
    </row>
    <row r="47" spans="1:3" x14ac:dyDescent="0.25">
      <c r="A47" s="26" t="s">
        <v>36</v>
      </c>
      <c r="B47" s="39">
        <f>SUM(B48:B53)</f>
        <v>0</v>
      </c>
      <c r="C47" s="27"/>
    </row>
    <row r="48" spans="1:3" x14ac:dyDescent="0.25">
      <c r="A48" s="24" t="s">
        <v>37</v>
      </c>
      <c r="B48" s="40"/>
      <c r="C48" s="25"/>
    </row>
    <row r="49" spans="1:3" x14ac:dyDescent="0.25">
      <c r="A49" s="24" t="s">
        <v>38</v>
      </c>
      <c r="B49" s="40"/>
      <c r="C49" s="25"/>
    </row>
    <row r="50" spans="1:3" x14ac:dyDescent="0.25">
      <c r="A50" s="24" t="s">
        <v>39</v>
      </c>
      <c r="B50" s="40"/>
      <c r="C50" s="25"/>
    </row>
    <row r="51" spans="1:3" x14ac:dyDescent="0.25">
      <c r="A51" s="24" t="s">
        <v>40</v>
      </c>
      <c r="B51" s="40"/>
      <c r="C51" s="25"/>
    </row>
    <row r="52" spans="1:3" x14ac:dyDescent="0.25">
      <c r="A52" s="24" t="s">
        <v>41</v>
      </c>
      <c r="B52" s="40"/>
      <c r="C52" s="25"/>
    </row>
    <row r="53" spans="1:3" x14ac:dyDescent="0.25">
      <c r="A53" s="24" t="s">
        <v>42</v>
      </c>
      <c r="B53" s="40"/>
      <c r="C53" s="25"/>
    </row>
    <row r="54" spans="1:3" x14ac:dyDescent="0.25">
      <c r="A54" s="26" t="s">
        <v>43</v>
      </c>
      <c r="B54" s="39">
        <f>SUM(B55:B63)</f>
        <v>32395381.68</v>
      </c>
      <c r="C54" s="27"/>
    </row>
    <row r="55" spans="1:3" x14ac:dyDescent="0.25">
      <c r="A55" s="24" t="s">
        <v>44</v>
      </c>
      <c r="B55" s="40">
        <v>15550381.68</v>
      </c>
      <c r="C55" s="25"/>
    </row>
    <row r="56" spans="1:3" x14ac:dyDescent="0.25">
      <c r="A56" s="24" t="s">
        <v>45</v>
      </c>
      <c r="B56" s="40">
        <v>0</v>
      </c>
      <c r="C56" s="25"/>
    </row>
    <row r="57" spans="1:3" x14ac:dyDescent="0.25">
      <c r="A57" s="24" t="s">
        <v>46</v>
      </c>
      <c r="B57" s="40">
        <v>16845000</v>
      </c>
      <c r="C57" s="25"/>
    </row>
    <row r="58" spans="1:3" x14ac:dyDescent="0.25">
      <c r="A58" s="24" t="s">
        <v>47</v>
      </c>
      <c r="B58" s="40"/>
      <c r="C58" s="25"/>
    </row>
    <row r="59" spans="1:3" x14ac:dyDescent="0.25">
      <c r="A59" s="24" t="s">
        <v>48</v>
      </c>
      <c r="B59" s="40"/>
      <c r="C59" s="25"/>
    </row>
    <row r="60" spans="1:3" x14ac:dyDescent="0.25">
      <c r="A60" s="24" t="s">
        <v>49</v>
      </c>
      <c r="B60" s="40"/>
      <c r="C60" s="25"/>
    </row>
    <row r="61" spans="1:3" x14ac:dyDescent="0.25">
      <c r="A61" s="24" t="s">
        <v>50</v>
      </c>
      <c r="B61" s="40"/>
      <c r="C61" s="25"/>
    </row>
    <row r="62" spans="1:3" x14ac:dyDescent="0.25">
      <c r="A62" s="24" t="s">
        <v>51</v>
      </c>
      <c r="B62" s="40"/>
      <c r="C62" s="25"/>
    </row>
    <row r="63" spans="1:3" x14ac:dyDescent="0.25">
      <c r="A63" s="24" t="s">
        <v>52</v>
      </c>
      <c r="B63" s="40"/>
      <c r="C63" s="25"/>
    </row>
    <row r="64" spans="1:3" x14ac:dyDescent="0.25">
      <c r="A64" s="26" t="s">
        <v>53</v>
      </c>
      <c r="B64" s="39">
        <f>SUM(B65:B68)</f>
        <v>30740400</v>
      </c>
      <c r="C64" s="27"/>
    </row>
    <row r="65" spans="1:3" x14ac:dyDescent="0.25">
      <c r="A65" s="24" t="s">
        <v>54</v>
      </c>
      <c r="B65" s="40">
        <v>30000000</v>
      </c>
      <c r="C65" s="25"/>
    </row>
    <row r="66" spans="1:3" x14ac:dyDescent="0.25">
      <c r="A66" s="24" t="s">
        <v>55</v>
      </c>
      <c r="B66" s="40">
        <v>740400</v>
      </c>
      <c r="C66" s="25"/>
    </row>
    <row r="67" spans="1:3" x14ac:dyDescent="0.25">
      <c r="A67" s="24" t="s">
        <v>56</v>
      </c>
      <c r="B67" s="40"/>
      <c r="C67" s="25"/>
    </row>
    <row r="68" spans="1:3" x14ac:dyDescent="0.25">
      <c r="A68" s="24" t="s">
        <v>57</v>
      </c>
      <c r="B68" s="40"/>
      <c r="C68" s="25"/>
    </row>
    <row r="69" spans="1:3" x14ac:dyDescent="0.25">
      <c r="A69" s="26" t="s">
        <v>58</v>
      </c>
      <c r="B69" s="39">
        <f>SUM(B70:B76)</f>
        <v>0</v>
      </c>
      <c r="C69" s="27"/>
    </row>
    <row r="70" spans="1:3" x14ac:dyDescent="0.25">
      <c r="A70" s="24" t="s">
        <v>59</v>
      </c>
      <c r="B70" s="40"/>
      <c r="C70" s="25"/>
    </row>
    <row r="71" spans="1:3" x14ac:dyDescent="0.25">
      <c r="A71" s="24" t="s">
        <v>60</v>
      </c>
      <c r="B71" s="40"/>
      <c r="C71" s="25"/>
    </row>
    <row r="72" spans="1:3" x14ac:dyDescent="0.25">
      <c r="A72" s="22" t="s">
        <v>61</v>
      </c>
      <c r="B72" s="38">
        <v>0</v>
      </c>
      <c r="C72" s="21"/>
    </row>
    <row r="73" spans="1:3" x14ac:dyDescent="0.25">
      <c r="A73" s="24" t="s">
        <v>62</v>
      </c>
      <c r="B73" s="40">
        <v>0</v>
      </c>
      <c r="C73" s="25"/>
    </row>
    <row r="74" spans="1:3" x14ac:dyDescent="0.25">
      <c r="A74" s="24" t="s">
        <v>63</v>
      </c>
      <c r="B74" s="40"/>
      <c r="C74" s="25"/>
    </row>
    <row r="75" spans="1:3" x14ac:dyDescent="0.25">
      <c r="A75" s="24" t="s">
        <v>64</v>
      </c>
      <c r="B75" s="40"/>
      <c r="C75" s="25"/>
    </row>
    <row r="76" spans="1:3" x14ac:dyDescent="0.25">
      <c r="A76" s="20" t="s">
        <v>69</v>
      </c>
      <c r="B76" s="38"/>
      <c r="C76" s="21"/>
    </row>
    <row r="77" spans="1:3" x14ac:dyDescent="0.25">
      <c r="A77" s="26" t="s">
        <v>70</v>
      </c>
      <c r="B77" s="39">
        <f>SUM(B78:B79)</f>
        <v>0</v>
      </c>
      <c r="C77" s="27"/>
    </row>
    <row r="78" spans="1:3" x14ac:dyDescent="0.25">
      <c r="A78" s="24" t="s">
        <v>71</v>
      </c>
      <c r="B78" s="40"/>
      <c r="C78" s="25"/>
    </row>
    <row r="79" spans="1:3" x14ac:dyDescent="0.25">
      <c r="A79" s="24" t="s">
        <v>72</v>
      </c>
      <c r="B79" s="40"/>
      <c r="C79" s="25"/>
    </row>
    <row r="80" spans="1:3" x14ac:dyDescent="0.25">
      <c r="A80" s="26" t="s">
        <v>73</v>
      </c>
      <c r="B80" s="39">
        <f>SUM(B81:B82)</f>
        <v>0</v>
      </c>
      <c r="C80" s="27"/>
    </row>
    <row r="81" spans="1:3" x14ac:dyDescent="0.25">
      <c r="A81" s="24" t="s">
        <v>74</v>
      </c>
      <c r="B81" s="40"/>
      <c r="C81" s="25"/>
    </row>
    <row r="82" spans="1:3" x14ac:dyDescent="0.25">
      <c r="A82" s="24" t="s">
        <v>75</v>
      </c>
      <c r="B82" s="40"/>
      <c r="C82" s="25"/>
    </row>
    <row r="83" spans="1:3" x14ac:dyDescent="0.25">
      <c r="A83" s="26" t="s">
        <v>76</v>
      </c>
      <c r="B83" s="39">
        <f>SUM(B84)</f>
        <v>0</v>
      </c>
      <c r="C83" s="27"/>
    </row>
    <row r="84" spans="1:3" x14ac:dyDescent="0.25">
      <c r="A84" s="24" t="s">
        <v>77</v>
      </c>
      <c r="B84" s="40"/>
      <c r="C84" s="25"/>
    </row>
    <row r="85" spans="1:3" x14ac:dyDescent="0.25">
      <c r="A85" s="18" t="s">
        <v>65</v>
      </c>
      <c r="B85" s="41">
        <f>+B83+B80+B77+B69+B64+B54+B47+B38+B28+B18+B12</f>
        <v>313760767.27002621</v>
      </c>
      <c r="C85" s="19"/>
    </row>
    <row r="90" spans="1:3" ht="15.75" thickBot="1" x14ac:dyDescent="0.3"/>
    <row r="91" spans="1:3" ht="26.25" customHeight="1" thickBot="1" x14ac:dyDescent="0.3">
      <c r="A91" s="15" t="s">
        <v>97</v>
      </c>
    </row>
    <row r="92" spans="1:3" ht="33.75" customHeight="1" thickBot="1" x14ac:dyDescent="0.3">
      <c r="A92" s="13" t="s">
        <v>98</v>
      </c>
    </row>
    <row r="93" spans="1:3" ht="45.75" thickBot="1" x14ac:dyDescent="0.3">
      <c r="A93" s="14" t="s">
        <v>99</v>
      </c>
    </row>
  </sheetData>
  <mergeCells count="3">
    <mergeCell ref="A9:A10"/>
    <mergeCell ref="B9:B10"/>
    <mergeCell ref="C9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4"/>
  <sheetViews>
    <sheetView showGridLines="0" tabSelected="1" workbookViewId="0">
      <selection activeCell="F58" sqref="F58"/>
    </sheetView>
  </sheetViews>
  <sheetFormatPr baseColWidth="10" defaultColWidth="11.42578125" defaultRowHeight="15" x14ac:dyDescent="0.25"/>
  <cols>
    <col min="1" max="1" width="87.85546875" customWidth="1"/>
    <col min="2" max="2" width="15.7109375" customWidth="1"/>
    <col min="3" max="3" width="12.85546875" customWidth="1"/>
    <col min="4" max="4" width="13.28515625" customWidth="1"/>
    <col min="5" max="5" width="16.85546875" customWidth="1"/>
    <col min="6" max="6" width="14.5703125" customWidth="1"/>
    <col min="7" max="7" width="0.28515625" customWidth="1"/>
    <col min="8" max="8" width="6.85546875" hidden="1" customWidth="1"/>
    <col min="9" max="9" width="6.42578125" hidden="1" customWidth="1"/>
    <col min="10" max="10" width="4.5703125" hidden="1" customWidth="1"/>
    <col min="11" max="11" width="3.85546875" hidden="1" customWidth="1"/>
    <col min="12" max="12" width="7.140625" hidden="1" customWidth="1"/>
    <col min="13" max="13" width="2.85546875" hidden="1" customWidth="1"/>
    <col min="14" max="14" width="3.42578125" hidden="1" customWidth="1"/>
    <col min="15" max="15" width="3.140625" hidden="1" customWidth="1"/>
    <col min="16" max="16" width="13" customWidth="1"/>
  </cols>
  <sheetData>
    <row r="2" spans="1:17" ht="28.5" customHeight="1" x14ac:dyDescent="0.25">
      <c r="A2" s="53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21" customHeight="1" x14ac:dyDescent="0.25">
      <c r="A3" s="55" t="s">
        <v>103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5.75" x14ac:dyDescent="0.25">
      <c r="A4" s="59" t="s">
        <v>102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5.75" customHeight="1" x14ac:dyDescent="0.25">
      <c r="A5" s="61" t="s">
        <v>100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49" t="s">
        <v>79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8" spans="1:17" ht="25.5" customHeight="1" x14ac:dyDescent="0.25">
      <c r="A8" s="46" t="s">
        <v>66</v>
      </c>
      <c r="B8" s="47" t="s">
        <v>96</v>
      </c>
      <c r="C8" s="47" t="s">
        <v>95</v>
      </c>
      <c r="D8" s="50" t="s">
        <v>93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7" x14ac:dyDescent="0.25">
      <c r="A9" s="57"/>
      <c r="B9" s="58"/>
      <c r="C9" s="58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6" t="s">
        <v>80</v>
      </c>
    </row>
    <row r="10" spans="1:17" x14ac:dyDescent="0.25">
      <c r="A10" s="20" t="s">
        <v>0</v>
      </c>
      <c r="B10" s="42">
        <f>+B11+B17+B27+B37+B46+B53+B63+B68</f>
        <v>313760767.27002615</v>
      </c>
      <c r="C10" s="42">
        <f t="shared" ref="C10:P10" si="0">+C11+C17+C27+C37+C46+C53+C63+C68</f>
        <v>0</v>
      </c>
      <c r="D10" s="42">
        <f t="shared" si="0"/>
        <v>568095.92000000004</v>
      </c>
      <c r="E10" s="21">
        <f t="shared" si="0"/>
        <v>11551632.659999998</v>
      </c>
      <c r="F10" s="21">
        <f t="shared" si="0"/>
        <v>11274831.550000001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23394560.129999999</v>
      </c>
    </row>
    <row r="11" spans="1:17" x14ac:dyDescent="0.25">
      <c r="A11" s="26" t="s">
        <v>1</v>
      </c>
      <c r="B11" s="43">
        <f>SUM(B12:B16)</f>
        <v>99630073.919999987</v>
      </c>
      <c r="C11" s="43">
        <f t="shared" ref="C11:P11" si="1">SUM(C12:C16)</f>
        <v>0</v>
      </c>
      <c r="D11" s="43">
        <f t="shared" si="1"/>
        <v>4614.67</v>
      </c>
      <c r="E11" s="27">
        <f t="shared" si="1"/>
        <v>10481041.889999999</v>
      </c>
      <c r="F11" s="27">
        <f t="shared" si="1"/>
        <v>3153864.9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13639521.459999999</v>
      </c>
    </row>
    <row r="12" spans="1:17" x14ac:dyDescent="0.25">
      <c r="A12" s="24" t="s">
        <v>2</v>
      </c>
      <c r="B12" s="44">
        <f>+'P1 Presupuesto Aprobado'!B13</f>
        <v>60373203.799999997</v>
      </c>
      <c r="C12" s="44"/>
      <c r="D12" s="44">
        <v>4614.67</v>
      </c>
      <c r="E12" s="44">
        <v>4604515.67</v>
      </c>
      <c r="F12" s="44">
        <v>2225692.38</v>
      </c>
      <c r="G12" s="44"/>
      <c r="H12" s="44"/>
      <c r="I12" s="44"/>
      <c r="J12" s="44"/>
      <c r="K12" s="44"/>
      <c r="L12" s="44"/>
      <c r="M12" s="44"/>
      <c r="N12" s="44"/>
      <c r="O12" s="44"/>
      <c r="P12" s="44">
        <f>SUM(D12:O12)</f>
        <v>6834822.7199999997</v>
      </c>
    </row>
    <row r="13" spans="1:17" x14ac:dyDescent="0.25">
      <c r="A13" s="24" t="s">
        <v>3</v>
      </c>
      <c r="B13" s="44">
        <f>+'P1 Presupuesto Aprobado'!B14</f>
        <v>36887440.159999996</v>
      </c>
      <c r="C13" s="44"/>
      <c r="D13" s="44"/>
      <c r="E13" s="44">
        <v>5409777.46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 t="shared" ref="P13:P77" si="2">SUM(D13:O13)</f>
        <v>5409777.46</v>
      </c>
    </row>
    <row r="14" spans="1:17" x14ac:dyDescent="0.25">
      <c r="A14" s="24" t="s">
        <v>4</v>
      </c>
      <c r="B14" s="44">
        <f>+'P1 Presupuesto Aprobado'!B15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 t="shared" si="2"/>
        <v>0</v>
      </c>
      <c r="Q14" s="10"/>
    </row>
    <row r="15" spans="1:17" x14ac:dyDescent="0.25">
      <c r="A15" s="24" t="s">
        <v>5</v>
      </c>
      <c r="B15" s="44">
        <f>+'P1 Presupuesto Aprobado'!B16</f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 t="shared" si="2"/>
        <v>0</v>
      </c>
    </row>
    <row r="16" spans="1:17" x14ac:dyDescent="0.25">
      <c r="A16" s="24" t="s">
        <v>6</v>
      </c>
      <c r="B16" s="44">
        <f>+'P1 Presupuesto Aprobado'!B17</f>
        <v>2369429.96</v>
      </c>
      <c r="C16" s="44"/>
      <c r="D16" s="44"/>
      <c r="E16" s="44">
        <v>466748.76</v>
      </c>
      <c r="F16" s="44">
        <v>928172.52</v>
      </c>
      <c r="G16" s="44"/>
      <c r="H16" s="44"/>
      <c r="I16" s="44"/>
      <c r="J16" s="44"/>
      <c r="K16" s="44"/>
      <c r="L16" s="44"/>
      <c r="M16" s="44"/>
      <c r="N16" s="44"/>
      <c r="O16" s="44"/>
      <c r="P16" s="44">
        <f t="shared" si="2"/>
        <v>1394921.28</v>
      </c>
    </row>
    <row r="17" spans="1:16" x14ac:dyDescent="0.25">
      <c r="A17" s="26" t="s">
        <v>7</v>
      </c>
      <c r="B17" s="43">
        <f>SUM(B18:B26)</f>
        <v>23110005.32</v>
      </c>
      <c r="C17" s="43">
        <f t="shared" ref="C17:P17" si="3">SUM(C18:C26)</f>
        <v>0</v>
      </c>
      <c r="D17" s="43">
        <f t="shared" si="3"/>
        <v>563481.25</v>
      </c>
      <c r="E17" s="27">
        <f t="shared" si="3"/>
        <v>894190.77</v>
      </c>
      <c r="F17" s="27">
        <f t="shared" si="3"/>
        <v>1414868.2799999998</v>
      </c>
      <c r="G17" s="27">
        <f t="shared" si="3"/>
        <v>0</v>
      </c>
      <c r="H17" s="27">
        <f t="shared" si="3"/>
        <v>0</v>
      </c>
      <c r="I17" s="27">
        <f t="shared" si="3"/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2872540.3000000003</v>
      </c>
    </row>
    <row r="18" spans="1:16" x14ac:dyDescent="0.25">
      <c r="A18" s="24" t="s">
        <v>8</v>
      </c>
      <c r="B18" s="44">
        <f>+'P1 Presupuesto Aprobado'!B19</f>
        <v>3877300</v>
      </c>
      <c r="C18" s="44"/>
      <c r="D18" s="44">
        <v>257615.41999999998</v>
      </c>
      <c r="E18" s="44">
        <v>443928.64</v>
      </c>
      <c r="F18" s="44">
        <v>231055.49</v>
      </c>
      <c r="G18" s="44"/>
      <c r="H18" s="44"/>
      <c r="I18" s="44"/>
      <c r="J18" s="44"/>
      <c r="K18" s="44"/>
      <c r="L18" s="44"/>
      <c r="M18" s="44"/>
      <c r="N18" s="44"/>
      <c r="O18" s="44"/>
      <c r="P18" s="44">
        <f t="shared" si="2"/>
        <v>932599.55</v>
      </c>
    </row>
    <row r="19" spans="1:16" x14ac:dyDescent="0.25">
      <c r="A19" s="24" t="s">
        <v>9</v>
      </c>
      <c r="B19" s="44">
        <f>+'P1 Presupuesto Aprobado'!B20</f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>
        <f t="shared" si="2"/>
        <v>0</v>
      </c>
    </row>
    <row r="20" spans="1:16" x14ac:dyDescent="0.25">
      <c r="A20" s="24" t="s">
        <v>10</v>
      </c>
      <c r="B20" s="44">
        <f>+'P1 Presupuesto Aprobado'!B21</f>
        <v>2735000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>
        <f t="shared" si="2"/>
        <v>0</v>
      </c>
    </row>
    <row r="21" spans="1:16" x14ac:dyDescent="0.25">
      <c r="A21" s="24" t="s">
        <v>11</v>
      </c>
      <c r="B21" s="44">
        <f>+'P1 Presupuesto Aprobado'!B22</f>
        <v>0</v>
      </c>
      <c r="C21" s="44"/>
      <c r="D21" s="44"/>
      <c r="E21" s="44"/>
      <c r="F21" s="44">
        <v>3964.8</v>
      </c>
      <c r="G21" s="44"/>
      <c r="H21" s="44"/>
      <c r="I21" s="44"/>
      <c r="J21" s="44"/>
      <c r="K21" s="44"/>
      <c r="L21" s="44"/>
      <c r="M21" s="44"/>
      <c r="N21" s="44"/>
      <c r="O21" s="44"/>
      <c r="P21" s="44">
        <f t="shared" si="2"/>
        <v>3964.8</v>
      </c>
    </row>
    <row r="22" spans="1:16" x14ac:dyDescent="0.25">
      <c r="A22" s="24" t="s">
        <v>12</v>
      </c>
      <c r="B22" s="44">
        <f>+'P1 Presupuesto Aprobado'!B23</f>
        <v>3546800.04</v>
      </c>
      <c r="C22" s="44"/>
      <c r="D22" s="44">
        <v>270743.33999999997</v>
      </c>
      <c r="E22" s="44">
        <v>377976.67</v>
      </c>
      <c r="F22" s="44">
        <v>530153.34</v>
      </c>
      <c r="G22" s="44"/>
      <c r="H22" s="44"/>
      <c r="I22" s="44"/>
      <c r="J22" s="44"/>
      <c r="K22" s="44"/>
      <c r="L22" s="44"/>
      <c r="M22" s="44"/>
      <c r="N22" s="44"/>
      <c r="O22" s="44"/>
      <c r="P22" s="44">
        <f t="shared" si="2"/>
        <v>1178873.3500000001</v>
      </c>
    </row>
    <row r="23" spans="1:16" x14ac:dyDescent="0.25">
      <c r="A23" s="24" t="s">
        <v>13</v>
      </c>
      <c r="B23" s="44">
        <f>+'P1 Presupuesto Aprobado'!B24</f>
        <v>704903.28</v>
      </c>
      <c r="C23" s="44"/>
      <c r="D23" s="44"/>
      <c r="E23" s="44"/>
      <c r="F23" s="44">
        <v>19324.72</v>
      </c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2"/>
        <v>19324.72</v>
      </c>
    </row>
    <row r="24" spans="1:16" x14ac:dyDescent="0.25">
      <c r="A24" s="24" t="s">
        <v>14</v>
      </c>
      <c r="B24" s="44">
        <f>+'P1 Presupuesto Aprobado'!B25</f>
        <v>11996000</v>
      </c>
      <c r="C24" s="44"/>
      <c r="D24" s="44"/>
      <c r="E24" s="44"/>
      <c r="F24" s="44">
        <v>527742.31000000006</v>
      </c>
      <c r="G24" s="44"/>
      <c r="H24" s="44"/>
      <c r="I24" s="44"/>
      <c r="J24" s="44"/>
      <c r="K24" s="44"/>
      <c r="L24" s="44"/>
      <c r="M24" s="44"/>
      <c r="N24" s="44"/>
      <c r="O24" s="44"/>
      <c r="P24" s="44">
        <f t="shared" si="2"/>
        <v>527742.31000000006</v>
      </c>
    </row>
    <row r="25" spans="1:16" x14ac:dyDescent="0.25">
      <c r="A25" s="24" t="s">
        <v>15</v>
      </c>
      <c r="B25" s="44">
        <f>+'P1 Presupuesto Aprobado'!B26</f>
        <v>250002</v>
      </c>
      <c r="C25" s="44"/>
      <c r="D25" s="44">
        <v>35122.49</v>
      </c>
      <c r="E25" s="44">
        <v>72285.459999999992</v>
      </c>
      <c r="F25" s="44">
        <v>102627.62</v>
      </c>
      <c r="G25" s="44"/>
      <c r="H25" s="44"/>
      <c r="I25" s="44"/>
      <c r="J25" s="44"/>
      <c r="K25" s="44"/>
      <c r="L25" s="44"/>
      <c r="M25" s="44"/>
      <c r="N25" s="44"/>
      <c r="O25" s="44"/>
      <c r="P25" s="44">
        <f t="shared" si="2"/>
        <v>210035.56999999998</v>
      </c>
    </row>
    <row r="26" spans="1:16" x14ac:dyDescent="0.25">
      <c r="A26" s="24" t="s">
        <v>16</v>
      </c>
      <c r="B26" s="44">
        <f>+'P1 Presupuesto Aprobado'!B27</f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2"/>
        <v>0</v>
      </c>
    </row>
    <row r="27" spans="1:16" x14ac:dyDescent="0.25">
      <c r="A27" s="26" t="s">
        <v>17</v>
      </c>
      <c r="B27" s="43">
        <f>SUM(B28:B36)</f>
        <v>127884906.35002619</v>
      </c>
      <c r="C27" s="43">
        <f t="shared" ref="C27:P27" si="4">SUM(C28:C36)</f>
        <v>0</v>
      </c>
      <c r="D27" s="43">
        <f t="shared" si="4"/>
        <v>0</v>
      </c>
      <c r="E27" s="27">
        <f t="shared" si="4"/>
        <v>176400</v>
      </c>
      <c r="F27" s="27">
        <f t="shared" si="4"/>
        <v>5538412.7299999995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5714812.7299999995</v>
      </c>
    </row>
    <row r="28" spans="1:16" x14ac:dyDescent="0.25">
      <c r="A28" s="24" t="s">
        <v>18</v>
      </c>
      <c r="B28" s="44">
        <f>+'P1 Presupuesto Aprobado'!B29</f>
        <v>1663500</v>
      </c>
      <c r="C28" s="44"/>
      <c r="D28" s="44"/>
      <c r="E28" s="44"/>
      <c r="F28" s="44">
        <v>134946</v>
      </c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si="2"/>
        <v>134946</v>
      </c>
    </row>
    <row r="29" spans="1:16" x14ac:dyDescent="0.25">
      <c r="A29" s="24" t="s">
        <v>19</v>
      </c>
      <c r="B29" s="44">
        <f>+'P1 Presupuesto Aprobado'!B30</f>
        <v>1388600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>
        <f t="shared" si="2"/>
        <v>0</v>
      </c>
    </row>
    <row r="30" spans="1:16" x14ac:dyDescent="0.25">
      <c r="A30" s="24" t="s">
        <v>20</v>
      </c>
      <c r="B30" s="44">
        <f>+'P1 Presupuesto Aprobado'!B31</f>
        <v>6199720</v>
      </c>
      <c r="C30" s="44"/>
      <c r="D30" s="44"/>
      <c r="E30" s="44"/>
      <c r="F30" s="44">
        <v>186895.78</v>
      </c>
      <c r="G30" s="44"/>
      <c r="H30" s="44"/>
      <c r="I30" s="44"/>
      <c r="J30" s="44"/>
      <c r="K30" s="44"/>
      <c r="L30" s="44"/>
      <c r="M30" s="44"/>
      <c r="N30" s="44"/>
      <c r="O30" s="44"/>
      <c r="P30" s="44">
        <f t="shared" si="2"/>
        <v>186895.78</v>
      </c>
    </row>
    <row r="31" spans="1:16" x14ac:dyDescent="0.25">
      <c r="A31" s="24" t="s">
        <v>21</v>
      </c>
      <c r="B31" s="44">
        <f>+'P1 Presupuesto Aprobado'!B32</f>
        <v>42458792</v>
      </c>
      <c r="C31" s="44"/>
      <c r="D31" s="44"/>
      <c r="E31" s="44">
        <v>133900</v>
      </c>
      <c r="F31" s="44">
        <v>1484551.3599999999</v>
      </c>
      <c r="G31" s="44"/>
      <c r="H31" s="44"/>
      <c r="I31" s="44"/>
      <c r="J31" s="44"/>
      <c r="K31" s="44"/>
      <c r="L31" s="44"/>
      <c r="M31" s="44"/>
      <c r="N31" s="44"/>
      <c r="O31" s="44"/>
      <c r="P31" s="44">
        <f t="shared" si="2"/>
        <v>1618451.3599999999</v>
      </c>
    </row>
    <row r="32" spans="1:16" x14ac:dyDescent="0.25">
      <c r="A32" s="24" t="s">
        <v>22</v>
      </c>
      <c r="B32" s="44">
        <f>+'P1 Presupuesto Aprobado'!B33</f>
        <v>5480520</v>
      </c>
      <c r="C32" s="44"/>
      <c r="D32" s="44"/>
      <c r="E32" s="44"/>
      <c r="F32" s="44">
        <v>266444</v>
      </c>
      <c r="G32" s="44"/>
      <c r="H32" s="44"/>
      <c r="I32" s="44"/>
      <c r="J32" s="44"/>
      <c r="K32" s="44"/>
      <c r="L32" s="44"/>
      <c r="M32" s="44"/>
      <c r="N32" s="44"/>
      <c r="O32" s="44"/>
      <c r="P32" s="44">
        <f t="shared" si="2"/>
        <v>266444</v>
      </c>
    </row>
    <row r="33" spans="1:16" x14ac:dyDescent="0.25">
      <c r="A33" s="24" t="s">
        <v>23</v>
      </c>
      <c r="B33" s="44">
        <f>+'P1 Presupuesto Aprobado'!B34</f>
        <v>2703365</v>
      </c>
      <c r="C33" s="44"/>
      <c r="D33" s="44"/>
      <c r="E33" s="44"/>
      <c r="F33" s="44">
        <v>158500.01999999999</v>
      </c>
      <c r="G33" s="44"/>
      <c r="H33" s="44"/>
      <c r="I33" s="44"/>
      <c r="J33" s="44"/>
      <c r="K33" s="44"/>
      <c r="L33" s="44"/>
      <c r="M33" s="44"/>
      <c r="N33" s="44"/>
      <c r="O33" s="44"/>
      <c r="P33" s="44">
        <f t="shared" si="2"/>
        <v>158500.01999999999</v>
      </c>
    </row>
    <row r="34" spans="1:16" x14ac:dyDescent="0.25">
      <c r="A34" s="24" t="s">
        <v>24</v>
      </c>
      <c r="B34" s="44">
        <f>+'P1 Presupuesto Aprobado'!B35</f>
        <v>41039653.2905</v>
      </c>
      <c r="C34" s="44"/>
      <c r="D34" s="44"/>
      <c r="E34" s="44">
        <v>42500</v>
      </c>
      <c r="F34" s="44">
        <v>1946447.85</v>
      </c>
      <c r="G34" s="44"/>
      <c r="H34" s="44"/>
      <c r="I34" s="44"/>
      <c r="J34" s="44"/>
      <c r="K34" s="44"/>
      <c r="L34" s="44"/>
      <c r="M34" s="44"/>
      <c r="N34" s="44"/>
      <c r="O34" s="44"/>
      <c r="P34" s="44">
        <f t="shared" si="2"/>
        <v>1988947.85</v>
      </c>
    </row>
    <row r="35" spans="1:16" x14ac:dyDescent="0.25">
      <c r="A35" s="24" t="s">
        <v>25</v>
      </c>
      <c r="B35" s="44">
        <f>+'P1 Presupuesto Aprobado'!B36</f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2"/>
        <v>0</v>
      </c>
    </row>
    <row r="36" spans="1:16" x14ac:dyDescent="0.25">
      <c r="A36" s="24" t="s">
        <v>26</v>
      </c>
      <c r="B36" s="44">
        <f>+'P1 Presupuesto Aprobado'!B37</f>
        <v>26950756.059526183</v>
      </c>
      <c r="C36" s="44"/>
      <c r="D36" s="44"/>
      <c r="E36" s="44"/>
      <c r="F36" s="44">
        <v>1360627.72</v>
      </c>
      <c r="G36" s="44"/>
      <c r="H36" s="44"/>
      <c r="I36" s="44"/>
      <c r="J36" s="44"/>
      <c r="K36" s="44"/>
      <c r="L36" s="44"/>
      <c r="M36" s="44"/>
      <c r="N36" s="44"/>
      <c r="O36" s="44"/>
      <c r="P36" s="44">
        <f t="shared" si="2"/>
        <v>1360627.72</v>
      </c>
    </row>
    <row r="37" spans="1:16" x14ac:dyDescent="0.25">
      <c r="A37" s="26" t="s">
        <v>27</v>
      </c>
      <c r="B37" s="43">
        <f>SUM(B38:B45)</f>
        <v>0</v>
      </c>
      <c r="C37" s="43">
        <f t="shared" ref="C37:P37" si="5">SUM(C38:C45)</f>
        <v>0</v>
      </c>
      <c r="D37" s="43">
        <f t="shared" si="5"/>
        <v>0</v>
      </c>
      <c r="E37" s="27">
        <f t="shared" si="5"/>
        <v>0</v>
      </c>
      <c r="F37" s="27">
        <f t="shared" si="5"/>
        <v>0</v>
      </c>
      <c r="G37" s="27">
        <f t="shared" si="5"/>
        <v>0</v>
      </c>
      <c r="H37" s="27">
        <f t="shared" si="5"/>
        <v>0</v>
      </c>
      <c r="I37" s="27">
        <f t="shared" si="5"/>
        <v>0</v>
      </c>
      <c r="J37" s="27">
        <f t="shared" si="5"/>
        <v>0</v>
      </c>
      <c r="K37" s="27">
        <f t="shared" si="5"/>
        <v>0</v>
      </c>
      <c r="L37" s="27">
        <f t="shared" si="5"/>
        <v>0</v>
      </c>
      <c r="M37" s="27">
        <f t="shared" si="5"/>
        <v>0</v>
      </c>
      <c r="N37" s="27">
        <f t="shared" si="5"/>
        <v>0</v>
      </c>
      <c r="O37" s="27">
        <f t="shared" si="5"/>
        <v>0</v>
      </c>
      <c r="P37" s="27">
        <f t="shared" si="5"/>
        <v>0</v>
      </c>
    </row>
    <row r="38" spans="1:16" x14ac:dyDescent="0.25">
      <c r="A38" s="24" t="s">
        <v>28</v>
      </c>
      <c r="B38" s="44">
        <f>+'P1 Presupuesto Aprobado'!B39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2"/>
        <v>0</v>
      </c>
    </row>
    <row r="39" spans="1:16" x14ac:dyDescent="0.25">
      <c r="A39" s="24" t="s">
        <v>29</v>
      </c>
      <c r="B39" s="44">
        <f>+'P1 Presupuesto Aprobado'!B40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2"/>
        <v>0</v>
      </c>
    </row>
    <row r="40" spans="1:16" x14ac:dyDescent="0.25">
      <c r="A40" s="24" t="s">
        <v>30</v>
      </c>
      <c r="B40" s="44">
        <f>+'P1 Presupuesto Aprobado'!B41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2"/>
        <v>0</v>
      </c>
    </row>
    <row r="41" spans="1:16" x14ac:dyDescent="0.25">
      <c r="A41" s="24" t="s">
        <v>31</v>
      </c>
      <c r="B41" s="44">
        <f>+'P1 Presupuesto Aprobado'!B42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2"/>
        <v>0</v>
      </c>
    </row>
    <row r="42" spans="1:16" x14ac:dyDescent="0.25">
      <c r="A42" s="24" t="s">
        <v>32</v>
      </c>
      <c r="B42" s="44">
        <f>+'P1 Presupuesto Aprobado'!B43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2"/>
        <v>0</v>
      </c>
    </row>
    <row r="43" spans="1:16" x14ac:dyDescent="0.25">
      <c r="A43" s="24" t="s">
        <v>33</v>
      </c>
      <c r="B43" s="44">
        <f>+'P1 Presupuesto Aprobado'!B44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2"/>
        <v>0</v>
      </c>
    </row>
    <row r="44" spans="1:16" x14ac:dyDescent="0.25">
      <c r="A44" s="24" t="s">
        <v>34</v>
      </c>
      <c r="B44" s="44">
        <f>+'P1 Presupuesto Aprobado'!B45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2"/>
        <v>0</v>
      </c>
    </row>
    <row r="45" spans="1:16" x14ac:dyDescent="0.25">
      <c r="A45" s="24" t="s">
        <v>35</v>
      </c>
      <c r="B45" s="44">
        <f>+'P1 Presupuesto Aprobado'!B46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2"/>
        <v>0</v>
      </c>
    </row>
    <row r="46" spans="1:16" x14ac:dyDescent="0.25">
      <c r="A46" s="26" t="s">
        <v>36</v>
      </c>
      <c r="B46" s="43">
        <f>SUM(B47:B52)</f>
        <v>0</v>
      </c>
      <c r="C46" s="43">
        <f t="shared" ref="C46:P46" si="6">SUM(C47:C52)</f>
        <v>0</v>
      </c>
      <c r="D46" s="43">
        <f t="shared" si="6"/>
        <v>0</v>
      </c>
      <c r="E46" s="27">
        <f t="shared" si="6"/>
        <v>0</v>
      </c>
      <c r="F46" s="27">
        <f t="shared" si="6"/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  <c r="J46" s="27">
        <f t="shared" si="6"/>
        <v>0</v>
      </c>
      <c r="K46" s="27">
        <f t="shared" si="6"/>
        <v>0</v>
      </c>
      <c r="L46" s="27">
        <f t="shared" si="6"/>
        <v>0</v>
      </c>
      <c r="M46" s="27">
        <f t="shared" si="6"/>
        <v>0</v>
      </c>
      <c r="N46" s="27">
        <f t="shared" si="6"/>
        <v>0</v>
      </c>
      <c r="O46" s="27">
        <f t="shared" si="6"/>
        <v>0</v>
      </c>
      <c r="P46" s="27">
        <f t="shared" si="6"/>
        <v>0</v>
      </c>
    </row>
    <row r="47" spans="1:16" x14ac:dyDescent="0.25">
      <c r="A47" s="24" t="s">
        <v>37</v>
      </c>
      <c r="B47" s="44">
        <f>+'P1 Presupuesto Aprobado'!B48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2"/>
        <v>0</v>
      </c>
    </row>
    <row r="48" spans="1:16" x14ac:dyDescent="0.25">
      <c r="A48" s="24" t="s">
        <v>38</v>
      </c>
      <c r="B48" s="44">
        <f>+'P1 Presupuesto Aprobado'!B49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2"/>
        <v>0</v>
      </c>
    </row>
    <row r="49" spans="1:16" x14ac:dyDescent="0.25">
      <c r="A49" s="24" t="s">
        <v>39</v>
      </c>
      <c r="B49" s="44">
        <f>+'P1 Presupuesto Aprobado'!B50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2"/>
        <v>0</v>
      </c>
    </row>
    <row r="50" spans="1:16" x14ac:dyDescent="0.25">
      <c r="A50" s="24" t="s">
        <v>40</v>
      </c>
      <c r="B50" s="44">
        <f>+'P1 Presupuesto Aprobado'!B51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2"/>
        <v>0</v>
      </c>
    </row>
    <row r="51" spans="1:16" x14ac:dyDescent="0.25">
      <c r="A51" s="24" t="s">
        <v>41</v>
      </c>
      <c r="B51" s="44">
        <f>+'P1 Presupuesto Aprobado'!B52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2"/>
        <v>0</v>
      </c>
    </row>
    <row r="52" spans="1:16" x14ac:dyDescent="0.25">
      <c r="A52" s="24" t="s">
        <v>42</v>
      </c>
      <c r="B52" s="44">
        <f>+'P1 Presupuesto Aprobado'!B53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2"/>
        <v>0</v>
      </c>
    </row>
    <row r="53" spans="1:16" x14ac:dyDescent="0.25">
      <c r="A53" s="26" t="s">
        <v>43</v>
      </c>
      <c r="B53" s="43">
        <f>SUM(B54:B62)</f>
        <v>32395381.68</v>
      </c>
      <c r="C53" s="43">
        <f t="shared" ref="C53:P53" si="7">SUM(C54:C62)</f>
        <v>0</v>
      </c>
      <c r="D53" s="43">
        <f t="shared" si="7"/>
        <v>0</v>
      </c>
      <c r="E53" s="27">
        <f t="shared" si="7"/>
        <v>0</v>
      </c>
      <c r="F53" s="27">
        <f t="shared" si="7"/>
        <v>1167685.6399999999</v>
      </c>
      <c r="G53" s="27">
        <f t="shared" si="7"/>
        <v>0</v>
      </c>
      <c r="H53" s="27">
        <f t="shared" si="7"/>
        <v>0</v>
      </c>
      <c r="I53" s="27">
        <f t="shared" si="7"/>
        <v>0</v>
      </c>
      <c r="J53" s="27">
        <f t="shared" si="7"/>
        <v>0</v>
      </c>
      <c r="K53" s="27">
        <f t="shared" si="7"/>
        <v>0</v>
      </c>
      <c r="L53" s="27">
        <f t="shared" si="7"/>
        <v>0</v>
      </c>
      <c r="M53" s="27">
        <f t="shared" si="7"/>
        <v>0</v>
      </c>
      <c r="N53" s="27">
        <f t="shared" si="7"/>
        <v>0</v>
      </c>
      <c r="O53" s="27">
        <f t="shared" si="7"/>
        <v>0</v>
      </c>
      <c r="P53" s="27">
        <f t="shared" si="7"/>
        <v>1167685.6399999999</v>
      </c>
    </row>
    <row r="54" spans="1:16" x14ac:dyDescent="0.25">
      <c r="A54" s="24" t="s">
        <v>44</v>
      </c>
      <c r="B54" s="44">
        <f>+'P1 Presupuesto Aprobado'!B55</f>
        <v>15550381.68</v>
      </c>
      <c r="C54" s="44"/>
      <c r="D54" s="44"/>
      <c r="E54" s="23"/>
      <c r="F54" s="44">
        <v>248788.8</v>
      </c>
      <c r="G54" s="23"/>
      <c r="H54" s="23"/>
      <c r="I54" s="23"/>
      <c r="J54" s="23"/>
      <c r="K54" s="23"/>
      <c r="L54" s="23"/>
      <c r="M54" s="23"/>
      <c r="N54" s="23"/>
      <c r="O54" s="23"/>
      <c r="P54" s="23">
        <f t="shared" si="2"/>
        <v>248788.8</v>
      </c>
    </row>
    <row r="55" spans="1:16" x14ac:dyDescent="0.25">
      <c r="A55" s="24" t="s">
        <v>45</v>
      </c>
      <c r="B55" s="44">
        <f>+'P1 Presupuesto Aprobado'!B56</f>
        <v>0</v>
      </c>
      <c r="C55" s="44"/>
      <c r="D55" s="44"/>
      <c r="E55" s="23"/>
      <c r="F55" s="44"/>
      <c r="G55" s="23"/>
      <c r="H55" s="23"/>
      <c r="I55" s="23"/>
      <c r="J55" s="23"/>
      <c r="K55" s="23"/>
      <c r="L55" s="23"/>
      <c r="M55" s="23"/>
      <c r="N55" s="23"/>
      <c r="O55" s="23"/>
      <c r="P55" s="23">
        <f t="shared" si="2"/>
        <v>0</v>
      </c>
    </row>
    <row r="56" spans="1:16" x14ac:dyDescent="0.25">
      <c r="A56" s="24" t="s">
        <v>46</v>
      </c>
      <c r="B56" s="44">
        <f>+'P1 Presupuesto Aprobado'!B57</f>
        <v>16845000</v>
      </c>
      <c r="C56" s="44"/>
      <c r="D56" s="44"/>
      <c r="E56" s="23"/>
      <c r="F56" s="44">
        <v>910046.84</v>
      </c>
      <c r="G56" s="23"/>
      <c r="H56" s="23"/>
      <c r="I56" s="23"/>
      <c r="J56" s="23"/>
      <c r="K56" s="23"/>
      <c r="L56" s="23"/>
      <c r="M56" s="23"/>
      <c r="N56" s="23"/>
      <c r="O56" s="23"/>
      <c r="P56" s="23">
        <f t="shared" si="2"/>
        <v>910046.84</v>
      </c>
    </row>
    <row r="57" spans="1:16" x14ac:dyDescent="0.25">
      <c r="A57" s="24" t="s">
        <v>47</v>
      </c>
      <c r="B57" s="44">
        <f>+'P1 Presupuesto Aprobado'!B58</f>
        <v>0</v>
      </c>
      <c r="C57" s="44"/>
      <c r="D57" s="44"/>
      <c r="E57" s="23"/>
      <c r="F57" s="44"/>
      <c r="G57" s="23"/>
      <c r="H57" s="23"/>
      <c r="I57" s="23"/>
      <c r="J57" s="23"/>
      <c r="K57" s="23"/>
      <c r="L57" s="23"/>
      <c r="M57" s="23"/>
      <c r="N57" s="23"/>
      <c r="O57" s="23"/>
      <c r="P57" s="23">
        <f t="shared" si="2"/>
        <v>0</v>
      </c>
    </row>
    <row r="58" spans="1:16" x14ac:dyDescent="0.25">
      <c r="A58" s="24" t="s">
        <v>48</v>
      </c>
      <c r="B58" s="44">
        <f>+'P1 Presupuesto Aprobado'!B59</f>
        <v>0</v>
      </c>
      <c r="C58" s="44"/>
      <c r="D58" s="44"/>
      <c r="E58" s="23"/>
      <c r="F58" s="44">
        <v>8850</v>
      </c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2"/>
        <v>8850</v>
      </c>
    </row>
    <row r="59" spans="1:16" x14ac:dyDescent="0.25">
      <c r="A59" s="24" t="s">
        <v>49</v>
      </c>
      <c r="B59" s="44">
        <f>+'P1 Presupuesto Aprobado'!B60</f>
        <v>0</v>
      </c>
      <c r="C59" s="44"/>
      <c r="D59" s="44"/>
      <c r="E59" s="23"/>
      <c r="F59" s="44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2"/>
        <v>0</v>
      </c>
    </row>
    <row r="60" spans="1:16" x14ac:dyDescent="0.25">
      <c r="A60" s="24" t="s">
        <v>50</v>
      </c>
      <c r="B60" s="44">
        <f>+'P1 Presupuesto Aprobado'!B61</f>
        <v>0</v>
      </c>
      <c r="C60" s="44"/>
      <c r="D60" s="44"/>
      <c r="E60" s="23"/>
      <c r="F60" s="44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2"/>
        <v>0</v>
      </c>
    </row>
    <row r="61" spans="1:16" x14ac:dyDescent="0.25">
      <c r="A61" s="24" t="s">
        <v>51</v>
      </c>
      <c r="B61" s="44">
        <f>+'P1 Presupuesto Aprobado'!B62</f>
        <v>0</v>
      </c>
      <c r="C61" s="44"/>
      <c r="D61" s="44"/>
      <c r="E61" s="23"/>
      <c r="F61" s="44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2"/>
        <v>0</v>
      </c>
    </row>
    <row r="62" spans="1:16" x14ac:dyDescent="0.25">
      <c r="A62" s="24" t="s">
        <v>52</v>
      </c>
      <c r="B62" s="44">
        <f>+'P1 Presupuesto Aprobado'!B63</f>
        <v>0</v>
      </c>
      <c r="C62" s="44"/>
      <c r="D62" s="44"/>
      <c r="E62" s="23"/>
      <c r="F62" s="44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2"/>
        <v>0</v>
      </c>
    </row>
    <row r="63" spans="1:16" x14ac:dyDescent="0.25">
      <c r="A63" s="26" t="s">
        <v>53</v>
      </c>
      <c r="B63" s="43">
        <f>SUM(B64:B67)</f>
        <v>30740400</v>
      </c>
      <c r="C63" s="43">
        <f t="shared" ref="C63:P63" si="8">SUM(C64:C67)</f>
        <v>0</v>
      </c>
      <c r="D63" s="43">
        <f t="shared" si="8"/>
        <v>0</v>
      </c>
      <c r="E63" s="27">
        <f t="shared" si="8"/>
        <v>0</v>
      </c>
      <c r="F63" s="27">
        <f t="shared" si="8"/>
        <v>0</v>
      </c>
      <c r="G63" s="27">
        <f t="shared" si="8"/>
        <v>0</v>
      </c>
      <c r="H63" s="27">
        <f t="shared" si="8"/>
        <v>0</v>
      </c>
      <c r="I63" s="27">
        <f t="shared" si="8"/>
        <v>0</v>
      </c>
      <c r="J63" s="27">
        <f t="shared" si="8"/>
        <v>0</v>
      </c>
      <c r="K63" s="27">
        <f t="shared" si="8"/>
        <v>0</v>
      </c>
      <c r="L63" s="27">
        <f t="shared" si="8"/>
        <v>0</v>
      </c>
      <c r="M63" s="27">
        <f t="shared" si="8"/>
        <v>0</v>
      </c>
      <c r="N63" s="27">
        <f t="shared" si="8"/>
        <v>0</v>
      </c>
      <c r="O63" s="27">
        <f t="shared" si="8"/>
        <v>0</v>
      </c>
      <c r="P63" s="27">
        <f t="shared" si="8"/>
        <v>0</v>
      </c>
    </row>
    <row r="64" spans="1:16" x14ac:dyDescent="0.25">
      <c r="A64" s="24" t="s">
        <v>54</v>
      </c>
      <c r="B64" s="44">
        <f>+'P1 Presupuesto Aprobado'!B65</f>
        <v>30000000</v>
      </c>
      <c r="C64" s="44"/>
      <c r="D64" s="44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2"/>
        <v>0</v>
      </c>
    </row>
    <row r="65" spans="1:16" x14ac:dyDescent="0.25">
      <c r="A65" s="24" t="s">
        <v>55</v>
      </c>
      <c r="B65" s="44">
        <f>+'P1 Presupuesto Aprobado'!B66</f>
        <v>740400</v>
      </c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2"/>
        <v>0</v>
      </c>
    </row>
    <row r="66" spans="1:16" x14ac:dyDescent="0.25">
      <c r="A66" s="24" t="s">
        <v>56</v>
      </c>
      <c r="B66" s="44">
        <f>+'P1 Presupuesto Aprobado'!B67</f>
        <v>0</v>
      </c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2"/>
        <v>0</v>
      </c>
    </row>
    <row r="67" spans="1:16" x14ac:dyDescent="0.25">
      <c r="A67" s="24" t="s">
        <v>57</v>
      </c>
      <c r="B67" s="44">
        <f>+'P1 Presupuesto Aprobado'!B68</f>
        <v>0</v>
      </c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2"/>
        <v>0</v>
      </c>
    </row>
    <row r="68" spans="1:16" x14ac:dyDescent="0.25">
      <c r="A68" s="26" t="s">
        <v>58</v>
      </c>
      <c r="B68" s="43">
        <f>SUM(B69:B75)</f>
        <v>0</v>
      </c>
      <c r="C68" s="43">
        <f t="shared" ref="C68:P68" si="9">SUM(C69:C75)</f>
        <v>0</v>
      </c>
      <c r="D68" s="43">
        <f t="shared" si="9"/>
        <v>0</v>
      </c>
      <c r="E68" s="27">
        <f t="shared" si="9"/>
        <v>0</v>
      </c>
      <c r="F68" s="27">
        <f t="shared" si="9"/>
        <v>0</v>
      </c>
      <c r="G68" s="27">
        <f t="shared" si="9"/>
        <v>0</v>
      </c>
      <c r="H68" s="27">
        <f t="shared" si="9"/>
        <v>0</v>
      </c>
      <c r="I68" s="27">
        <f t="shared" si="9"/>
        <v>0</v>
      </c>
      <c r="J68" s="27">
        <f t="shared" si="9"/>
        <v>0</v>
      </c>
      <c r="K68" s="27">
        <f t="shared" si="9"/>
        <v>0</v>
      </c>
      <c r="L68" s="27">
        <f t="shared" si="9"/>
        <v>0</v>
      </c>
      <c r="M68" s="27">
        <f t="shared" si="9"/>
        <v>0</v>
      </c>
      <c r="N68" s="27">
        <f t="shared" si="9"/>
        <v>0</v>
      </c>
      <c r="O68" s="27">
        <f t="shared" si="9"/>
        <v>0</v>
      </c>
      <c r="P68" s="27">
        <f t="shared" si="9"/>
        <v>0</v>
      </c>
    </row>
    <row r="69" spans="1:16" x14ac:dyDescent="0.25">
      <c r="A69" s="24" t="s">
        <v>59</v>
      </c>
      <c r="B69" s="44">
        <f>+'P1 Presupuesto Aprobado'!B70</f>
        <v>0</v>
      </c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2"/>
        <v>0</v>
      </c>
    </row>
    <row r="70" spans="1:16" x14ac:dyDescent="0.25">
      <c r="A70" s="24" t="s">
        <v>60</v>
      </c>
      <c r="B70" s="44">
        <f>+'P1 Presupuesto Aprobado'!B71</f>
        <v>0</v>
      </c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2"/>
        <v>0</v>
      </c>
    </row>
    <row r="71" spans="1:16" x14ac:dyDescent="0.25">
      <c r="A71" s="22" t="s">
        <v>61</v>
      </c>
      <c r="B71" s="44">
        <f>+'P1 Presupuesto Aprobado'!B72</f>
        <v>0</v>
      </c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2"/>
        <v>0</v>
      </c>
    </row>
    <row r="72" spans="1:16" x14ac:dyDescent="0.25">
      <c r="A72" s="24" t="s">
        <v>62</v>
      </c>
      <c r="B72" s="44">
        <f>+'P1 Presupuesto Aprobado'!B73</f>
        <v>0</v>
      </c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2"/>
        <v>0</v>
      </c>
    </row>
    <row r="73" spans="1:16" x14ac:dyDescent="0.25">
      <c r="A73" s="24" t="s">
        <v>63</v>
      </c>
      <c r="B73" s="44">
        <f>+'P1 Presupuesto Aprobado'!B74</f>
        <v>0</v>
      </c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f t="shared" si="2"/>
        <v>0</v>
      </c>
    </row>
    <row r="74" spans="1:16" x14ac:dyDescent="0.25">
      <c r="A74" s="24" t="s">
        <v>64</v>
      </c>
      <c r="B74" s="44">
        <f>+'P1 Presupuesto Aprobado'!B75</f>
        <v>0</v>
      </c>
      <c r="C74" s="44"/>
      <c r="D74" s="4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f t="shared" si="2"/>
        <v>0</v>
      </c>
    </row>
    <row r="75" spans="1:16" x14ac:dyDescent="0.25">
      <c r="A75" s="20" t="s">
        <v>69</v>
      </c>
      <c r="B75" s="44">
        <f>+'P1 Presupuesto Aprobado'!B76</f>
        <v>0</v>
      </c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3">
        <f t="shared" si="2"/>
        <v>0</v>
      </c>
    </row>
    <row r="76" spans="1:16" x14ac:dyDescent="0.25">
      <c r="A76" s="26" t="s">
        <v>70</v>
      </c>
      <c r="B76" s="43">
        <f>SUM(B77:B78)</f>
        <v>0</v>
      </c>
      <c r="C76" s="43">
        <f t="shared" ref="C76:P76" si="10">SUM(C77:C78)</f>
        <v>0</v>
      </c>
      <c r="D76" s="43">
        <f t="shared" si="10"/>
        <v>0</v>
      </c>
      <c r="E76" s="27">
        <f t="shared" si="10"/>
        <v>0</v>
      </c>
      <c r="F76" s="27">
        <f t="shared" si="10"/>
        <v>0</v>
      </c>
      <c r="G76" s="27">
        <f t="shared" si="10"/>
        <v>0</v>
      </c>
      <c r="H76" s="27">
        <f t="shared" si="10"/>
        <v>0</v>
      </c>
      <c r="I76" s="27">
        <f t="shared" si="10"/>
        <v>0</v>
      </c>
      <c r="J76" s="27">
        <f t="shared" si="10"/>
        <v>0</v>
      </c>
      <c r="K76" s="27">
        <f t="shared" si="10"/>
        <v>0</v>
      </c>
      <c r="L76" s="27">
        <f t="shared" si="10"/>
        <v>0</v>
      </c>
      <c r="M76" s="27">
        <f t="shared" si="10"/>
        <v>0</v>
      </c>
      <c r="N76" s="27">
        <f t="shared" si="10"/>
        <v>0</v>
      </c>
      <c r="O76" s="27">
        <f t="shared" si="10"/>
        <v>0</v>
      </c>
      <c r="P76" s="27">
        <f t="shared" si="10"/>
        <v>0</v>
      </c>
    </row>
    <row r="77" spans="1:16" x14ac:dyDescent="0.25">
      <c r="A77" s="24" t="s">
        <v>71</v>
      </c>
      <c r="B77" s="44">
        <f>+'P1 Presupuesto Aprobado'!B78</f>
        <v>0</v>
      </c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x14ac:dyDescent="0.25">
      <c r="A78" s="24" t="s">
        <v>72</v>
      </c>
      <c r="B78" s="44">
        <f>+'P1 Presupuesto Aprobado'!B79</f>
        <v>0</v>
      </c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>
        <f t="shared" ref="P78" si="11">SUM(D78:O78)</f>
        <v>0</v>
      </c>
    </row>
    <row r="79" spans="1:16" x14ac:dyDescent="0.25">
      <c r="A79" s="26" t="s">
        <v>73</v>
      </c>
      <c r="B79" s="43">
        <f>SUM(B80:B81)</f>
        <v>0</v>
      </c>
      <c r="C79" s="43">
        <f t="shared" ref="C79:P79" si="12">SUM(C80:C81)</f>
        <v>0</v>
      </c>
      <c r="D79" s="43">
        <f t="shared" si="12"/>
        <v>0</v>
      </c>
      <c r="E79" s="27">
        <f t="shared" si="12"/>
        <v>0</v>
      </c>
      <c r="F79" s="27">
        <f t="shared" si="12"/>
        <v>0</v>
      </c>
      <c r="G79" s="27">
        <f t="shared" si="12"/>
        <v>0</v>
      </c>
      <c r="H79" s="27">
        <f t="shared" si="12"/>
        <v>0</v>
      </c>
      <c r="I79" s="27">
        <f t="shared" si="12"/>
        <v>0</v>
      </c>
      <c r="J79" s="27">
        <f t="shared" si="12"/>
        <v>0</v>
      </c>
      <c r="K79" s="27">
        <f t="shared" si="12"/>
        <v>0</v>
      </c>
      <c r="L79" s="27">
        <f t="shared" si="12"/>
        <v>0</v>
      </c>
      <c r="M79" s="27">
        <f t="shared" si="12"/>
        <v>0</v>
      </c>
      <c r="N79" s="27">
        <f t="shared" si="12"/>
        <v>0</v>
      </c>
      <c r="O79" s="27">
        <f t="shared" si="12"/>
        <v>0</v>
      </c>
      <c r="P79" s="27">
        <f t="shared" si="12"/>
        <v>0</v>
      </c>
    </row>
    <row r="80" spans="1:16" x14ac:dyDescent="0.25">
      <c r="A80" s="24" t="s">
        <v>74</v>
      </c>
      <c r="B80" s="44">
        <f>+'P1 Presupuesto Aprobado'!B81</f>
        <v>0</v>
      </c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>
        <f t="shared" ref="P80:P81" si="13">SUM(D80:O80)</f>
        <v>0</v>
      </c>
    </row>
    <row r="81" spans="1:16" x14ac:dyDescent="0.25">
      <c r="A81" s="24" t="s">
        <v>75</v>
      </c>
      <c r="B81" s="44">
        <f>+'P1 Presupuesto Aprobado'!B82</f>
        <v>0</v>
      </c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>
        <f t="shared" si="13"/>
        <v>0</v>
      </c>
    </row>
    <row r="82" spans="1:16" x14ac:dyDescent="0.25">
      <c r="A82" s="26" t="s">
        <v>76</v>
      </c>
      <c r="B82" s="43">
        <f>SUM(B83)</f>
        <v>0</v>
      </c>
      <c r="C82" s="43">
        <f t="shared" ref="C82:P82" si="14">SUM(C83)</f>
        <v>0</v>
      </c>
      <c r="D82" s="43">
        <f t="shared" si="14"/>
        <v>0</v>
      </c>
      <c r="E82" s="27">
        <f t="shared" si="14"/>
        <v>0</v>
      </c>
      <c r="F82" s="27">
        <f t="shared" si="14"/>
        <v>0</v>
      </c>
      <c r="G82" s="27">
        <f t="shared" si="14"/>
        <v>0</v>
      </c>
      <c r="H82" s="27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7">
        <f t="shared" si="14"/>
        <v>0</v>
      </c>
      <c r="M82" s="27">
        <f t="shared" si="14"/>
        <v>0</v>
      </c>
      <c r="N82" s="27">
        <f t="shared" si="14"/>
        <v>0</v>
      </c>
      <c r="O82" s="27">
        <f t="shared" si="14"/>
        <v>0</v>
      </c>
      <c r="P82" s="27">
        <f t="shared" si="14"/>
        <v>0</v>
      </c>
    </row>
    <row r="83" spans="1:16" x14ac:dyDescent="0.25">
      <c r="A83" s="24" t="s">
        <v>77</v>
      </c>
      <c r="B83" s="44">
        <f>+'P1 Presupuesto Aprobado'!B84</f>
        <v>0</v>
      </c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>
        <f t="shared" ref="P83" si="15">SUM(D83:O83)</f>
        <v>0</v>
      </c>
    </row>
    <row r="84" spans="1:16" x14ac:dyDescent="0.25">
      <c r="A84" s="18" t="s">
        <v>65</v>
      </c>
      <c r="B84" s="45">
        <f>+B82+B79+B76+B68+B63+B53+B46+B37+B27+B17+B11</f>
        <v>313760767.27002621</v>
      </c>
      <c r="C84" s="45">
        <f t="shared" ref="C84:P84" si="16">+C82+C79+C76+C68+C63+C53+C46+C37+C27+C17+C11</f>
        <v>0</v>
      </c>
      <c r="D84" s="45">
        <f t="shared" si="16"/>
        <v>568095.92000000004</v>
      </c>
      <c r="E84" s="19">
        <f t="shared" si="16"/>
        <v>11551632.659999998</v>
      </c>
      <c r="F84" s="19">
        <f t="shared" si="16"/>
        <v>11274831.549999999</v>
      </c>
      <c r="G84" s="19">
        <f t="shared" si="16"/>
        <v>0</v>
      </c>
      <c r="H84" s="19">
        <f t="shared" si="16"/>
        <v>0</v>
      </c>
      <c r="I84" s="19">
        <f t="shared" si="16"/>
        <v>0</v>
      </c>
      <c r="J84" s="19">
        <f t="shared" si="16"/>
        <v>0</v>
      </c>
      <c r="K84" s="19">
        <f t="shared" si="16"/>
        <v>0</v>
      </c>
      <c r="L84" s="19">
        <f t="shared" si="16"/>
        <v>0</v>
      </c>
      <c r="M84" s="19">
        <f t="shared" si="16"/>
        <v>0</v>
      </c>
      <c r="N84" s="19">
        <f t="shared" si="16"/>
        <v>0</v>
      </c>
      <c r="O84" s="19">
        <f t="shared" si="16"/>
        <v>0</v>
      </c>
      <c r="P84" s="19">
        <f t="shared" si="16"/>
        <v>23394560.129999999</v>
      </c>
    </row>
    <row r="86" spans="1:16" ht="15.75" thickBot="1" x14ac:dyDescent="0.3"/>
    <row r="87" spans="1:16" ht="30.75" thickBot="1" x14ac:dyDescent="0.3">
      <c r="A87" s="13" t="s">
        <v>97</v>
      </c>
    </row>
    <row r="88" spans="1:16" ht="30.75" thickBot="1" x14ac:dyDescent="0.3">
      <c r="A88" s="13" t="s">
        <v>98</v>
      </c>
    </row>
    <row r="89" spans="1:16" ht="60.75" thickBot="1" x14ac:dyDescent="0.3">
      <c r="A89" s="14" t="s">
        <v>99</v>
      </c>
    </row>
    <row r="92" spans="1:16" x14ac:dyDescent="0.25">
      <c r="A92" s="28" t="s">
        <v>104</v>
      </c>
      <c r="D92" s="28" t="s">
        <v>107</v>
      </c>
    </row>
    <row r="93" spans="1:16" x14ac:dyDescent="0.25">
      <c r="A93" s="28" t="s">
        <v>105</v>
      </c>
      <c r="D93" s="28" t="s">
        <v>108</v>
      </c>
    </row>
    <row r="94" spans="1:16" x14ac:dyDescent="0.25">
      <c r="A94" s="28" t="s">
        <v>106</v>
      </c>
      <c r="D94" s="28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8" t="s">
        <v>78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7" ht="21" customHeight="1" x14ac:dyDescent="0.25">
      <c r="C4" s="62" t="s">
        <v>67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79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2022-04-12T13:57:54Z</cp:lastPrinted>
  <dcterms:created xsi:type="dcterms:W3CDTF">2021-07-29T18:58:50Z</dcterms:created>
  <dcterms:modified xsi:type="dcterms:W3CDTF">2022-04-26T15:02:31Z</dcterms:modified>
</cp:coreProperties>
</file>